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leadingagekansas-my.sharepoint.com/personal/kylee_leadingagekansas_org/Documents/Minimum Staffing Rule/Final Staffing Rule/"/>
    </mc:Choice>
  </mc:AlternateContent>
  <xr:revisionPtr revIDLastSave="0" documentId="13_ncr:40009_{D5F2FE8A-594A-4A03-B185-EFB9358C58E7}" xr6:coauthVersionLast="47" xr6:coauthVersionMax="47" xr10:uidLastSave="{00000000-0000-0000-0000-000000000000}"/>
  <bookViews>
    <workbookView xWindow="-120" yWindow="-120" windowWidth="29040" windowHeight="15840" activeTab="1"/>
  </bookViews>
  <sheets>
    <sheet name="Kansas Provider Data on Finaliz" sheetId="2" r:id="rId1"/>
    <sheet name="KS Compliance Data" sheetId="3" r:id="rId2"/>
  </sheets>
  <definedNames>
    <definedName name="_xlnm._FilterDatabase" localSheetId="0" hidden="1">'Kansas Provider Data on Finaliz'!$A$1:$S$308</definedName>
  </definedNames>
  <calcPr calcId="0"/>
</workbook>
</file>

<file path=xl/calcChain.xml><?xml version="1.0" encoding="utf-8"?>
<calcChain xmlns="http://schemas.openxmlformats.org/spreadsheetml/2006/main">
  <c r="D13" i="3" l="1"/>
  <c r="C13" i="3"/>
  <c r="B13" i="3"/>
  <c r="D14" i="3"/>
  <c r="C14" i="3"/>
  <c r="B14" i="3"/>
  <c r="D12" i="3"/>
  <c r="C12" i="3"/>
  <c r="B12" i="3"/>
  <c r="D4" i="3"/>
  <c r="C4" i="3"/>
  <c r="B4" i="3"/>
  <c r="D5" i="3"/>
  <c r="C5" i="3"/>
  <c r="B5" i="3"/>
  <c r="B3" i="3"/>
  <c r="C3" i="3"/>
  <c r="D3" i="3"/>
  <c r="D15" i="3"/>
  <c r="C15" i="3"/>
  <c r="B15" i="3"/>
</calcChain>
</file>

<file path=xl/sharedStrings.xml><?xml version="1.0" encoding="utf-8"?>
<sst xmlns="http://schemas.openxmlformats.org/spreadsheetml/2006/main" count="3411" uniqueCount="944">
  <si>
    <t>Provider Name</t>
  </si>
  <si>
    <t>Provider Address</t>
  </si>
  <si>
    <t>City/Town</t>
  </si>
  <si>
    <t>State</t>
  </si>
  <si>
    <t>ZIP Code</t>
  </si>
  <si>
    <t>County/Parish</t>
  </si>
  <si>
    <t>Ownership Type</t>
  </si>
  <si>
    <t>Number of Certified Beds</t>
  </si>
  <si>
    <t>Average Number of Residents per Day</t>
  </si>
  <si>
    <t>Provider Type</t>
  </si>
  <si>
    <t>Reported Nurse Aide Staffing Hours per Resident per Day</t>
  </si>
  <si>
    <t>Reported LPN Staffing Hours per Resident per Day</t>
  </si>
  <si>
    <t>Reported RN Staffing Hours per Resident per Day</t>
  </si>
  <si>
    <t>Reported Total Nurse Staffing Hours per Resident per Day</t>
  </si>
  <si>
    <t>Processing Date</t>
  </si>
  <si>
    <t>Franklin</t>
  </si>
  <si>
    <t>For profit - Corporation</t>
  </si>
  <si>
    <t>Medicare and Medicaid</t>
  </si>
  <si>
    <t>Jackson</t>
  </si>
  <si>
    <t>Government - County</t>
  </si>
  <si>
    <t>Jefferson</t>
  </si>
  <si>
    <t>For profit - Individual</t>
  </si>
  <si>
    <t>For profit - Limited Liability company</t>
  </si>
  <si>
    <t>Montgomery</t>
  </si>
  <si>
    <t>Non profit - Corporation</t>
  </si>
  <si>
    <t>Marshall</t>
  </si>
  <si>
    <t>MARION</t>
  </si>
  <si>
    <t>Washington</t>
  </si>
  <si>
    <t>Clay</t>
  </si>
  <si>
    <t>Non profit - Other</t>
  </si>
  <si>
    <t>OXFORD</t>
  </si>
  <si>
    <t>For profit - Partnership</t>
  </si>
  <si>
    <t>Marion</t>
  </si>
  <si>
    <t>Russell</t>
  </si>
  <si>
    <t>Butler</t>
  </si>
  <si>
    <t>Government - City</t>
  </si>
  <si>
    <t>Cherokee</t>
  </si>
  <si>
    <t>ENTERPRISE</t>
  </si>
  <si>
    <t>Non profit - Church related</t>
  </si>
  <si>
    <t>WINFIELD</t>
  </si>
  <si>
    <t>Medicare</t>
  </si>
  <si>
    <t>Medicaid</t>
  </si>
  <si>
    <t>HERITAGE HEALTH CARE CENTER</t>
  </si>
  <si>
    <t>KINGMAN</t>
  </si>
  <si>
    <t>Graham</t>
  </si>
  <si>
    <t>Government - State</t>
  </si>
  <si>
    <t>Crawford</t>
  </si>
  <si>
    <t>Johnson</t>
  </si>
  <si>
    <t>EL DORADO</t>
  </si>
  <si>
    <t>Saline</t>
  </si>
  <si>
    <t>Clark</t>
  </si>
  <si>
    <t>Phillips</t>
  </si>
  <si>
    <t>Grant</t>
  </si>
  <si>
    <t>Lincoln</t>
  </si>
  <si>
    <t>Logan</t>
  </si>
  <si>
    <t>Scott</t>
  </si>
  <si>
    <t>EUREKA</t>
  </si>
  <si>
    <t>STOCKTON</t>
  </si>
  <si>
    <t>Government - Hospital district</t>
  </si>
  <si>
    <t>RICHMOND</t>
  </si>
  <si>
    <t>FOWLER</t>
  </si>
  <si>
    <t>PITTSBURG</t>
  </si>
  <si>
    <t>BETHESDA HOME</t>
  </si>
  <si>
    <t>STERLING</t>
  </si>
  <si>
    <t>BURLINGTON</t>
  </si>
  <si>
    <t>Douglas</t>
  </si>
  <si>
    <t>OLATHE</t>
  </si>
  <si>
    <t>Sedgwick</t>
  </si>
  <si>
    <t>Cheyenne</t>
  </si>
  <si>
    <t>PLAINVILLE</t>
  </si>
  <si>
    <t>BETHEL HEALTH CARE CENTER</t>
  </si>
  <si>
    <t>CLEARWATER</t>
  </si>
  <si>
    <t>SPRING HILL</t>
  </si>
  <si>
    <t>WELLINGTON</t>
  </si>
  <si>
    <t>ROSSVILLE</t>
  </si>
  <si>
    <t>AUGUSTA</t>
  </si>
  <si>
    <t>COLUMBUS</t>
  </si>
  <si>
    <t>Mitchell</t>
  </si>
  <si>
    <t>Decatur</t>
  </si>
  <si>
    <t>MONTEZUMA</t>
  </si>
  <si>
    <t>Thomas</t>
  </si>
  <si>
    <t>COUNTRYSIDE HEALTH CENTER</t>
  </si>
  <si>
    <t>BELLEVILLE</t>
  </si>
  <si>
    <t>OTTAWA</t>
  </si>
  <si>
    <t>Ford</t>
  </si>
  <si>
    <t>HILLSBORO</t>
  </si>
  <si>
    <t>EDWARDSVILLE</t>
  </si>
  <si>
    <t>CENTRALIA</t>
  </si>
  <si>
    <t>APOSTOLIC CHRISTIAN HOME</t>
  </si>
  <si>
    <t>LINCOLN</t>
  </si>
  <si>
    <t>NEWTON</t>
  </si>
  <si>
    <t>Brown</t>
  </si>
  <si>
    <t>LANSING</t>
  </si>
  <si>
    <t>OSWEGO</t>
  </si>
  <si>
    <t>WINCHESTER</t>
  </si>
  <si>
    <t>GALENA</t>
  </si>
  <si>
    <t>FRANKFORT</t>
  </si>
  <si>
    <t>Miami</t>
  </si>
  <si>
    <t>Rush</t>
  </si>
  <si>
    <t>Allen</t>
  </si>
  <si>
    <t>MARQUETTE</t>
  </si>
  <si>
    <t>LEAVENWORTH</t>
  </si>
  <si>
    <t>FORT DODGE</t>
  </si>
  <si>
    <t>Lyon</t>
  </si>
  <si>
    <t>ANEW HEALTHCARE</t>
  </si>
  <si>
    <t>OSKALOOSA</t>
  </si>
  <si>
    <t>INDEPENDENCE</t>
  </si>
  <si>
    <t>Dickinson</t>
  </si>
  <si>
    <t>HIAWATHA</t>
  </si>
  <si>
    <t>MEDICALODGES WICHITA</t>
  </si>
  <si>
    <t>2280 S MINNEAPOLIS AVENUE</t>
  </si>
  <si>
    <t>WICHITA</t>
  </si>
  <si>
    <t>KS</t>
  </si>
  <si>
    <t>BREWSTER HEALTH CENTER</t>
  </si>
  <si>
    <t>1001 SW 29TH ST</t>
  </si>
  <si>
    <t>TOPEKA</t>
  </si>
  <si>
    <t>Shawnee</t>
  </si>
  <si>
    <t>MEDICALODGES PITTSBURG</t>
  </si>
  <si>
    <t>2520 S ROUSE STREET</t>
  </si>
  <si>
    <t>LIFE CARE CENTER OF OSAWATOMIE</t>
  </si>
  <si>
    <t>1615 PARKER AVENUE</t>
  </si>
  <si>
    <t>OSAWATOMIE</t>
  </si>
  <si>
    <t>LEGACY AT COLLEGE HILL</t>
  </si>
  <si>
    <t>5005 E 21ST STREET NORTH</t>
  </si>
  <si>
    <t>VIA CHRISTI VILLAGE MANHATTAN, INC</t>
  </si>
  <si>
    <t>2800 WILLOW GROVE ROAD</t>
  </si>
  <si>
    <t>MANHATTAN</t>
  </si>
  <si>
    <t>Riley</t>
  </si>
  <si>
    <t>LEGACY ON 10TH AVENUE</t>
  </si>
  <si>
    <t>2015 SE 10TH AVENUE</t>
  </si>
  <si>
    <t>DIVERSICARE OF HUTCHINSON</t>
  </si>
  <si>
    <t>1202 E 23RD AVENUE</t>
  </si>
  <si>
    <t>HUTCHINSON</t>
  </si>
  <si>
    <t>Reno</t>
  </si>
  <si>
    <t>VILLA ST FRANCIS CATHOLIC CARE CENTER INC</t>
  </si>
  <si>
    <t>16600 W. 126TH ST</t>
  </si>
  <si>
    <t>DELMAR GARDENS OF LENEXA</t>
  </si>
  <si>
    <t>9701 MONROVIA STREET</t>
  </si>
  <si>
    <t>LENEXA</t>
  </si>
  <si>
    <t>MERRIAM GARDENS HEALTHCARE &amp; REHABILITATION</t>
  </si>
  <si>
    <t>9700 W 62ND STREET</t>
  </si>
  <si>
    <t>MERRIAM</t>
  </si>
  <si>
    <t>LAKEPOINT EL DORADO, LLC</t>
  </si>
  <si>
    <t>1313 S HIGH STREET</t>
  </si>
  <si>
    <t>VALLEY VIEW SENIOR LIFE</t>
  </si>
  <si>
    <t>1417 W ASH ST</t>
  </si>
  <si>
    <t>JUNCTION CITY</t>
  </si>
  <si>
    <t>Geary</t>
  </si>
  <si>
    <t>LEGACY AT SALINA</t>
  </si>
  <si>
    <t>623 S 3RD STREET</t>
  </si>
  <si>
    <t>SALINA</t>
  </si>
  <si>
    <t>MEADOWBROOK REHABILITATION HOSPITAL</t>
  </si>
  <si>
    <t>427 W MAIN STREET</t>
  </si>
  <si>
    <t>GARDNER</t>
  </si>
  <si>
    <t>DIVERSICARE OF HAYSVILLE</t>
  </si>
  <si>
    <t>215 N LAMAR AVENUE</t>
  </si>
  <si>
    <t>HAYSVILLE</t>
  </si>
  <si>
    <t>MEDICALODGES POST ACUTE CARE CENTER</t>
  </si>
  <si>
    <t>6500 GREELEY AVENUE</t>
  </si>
  <si>
    <t>KANSAS CITY</t>
  </si>
  <si>
    <t>Wyandotte</t>
  </si>
  <si>
    <t>MEDICALODGES ATCHISON</t>
  </si>
  <si>
    <t>1637 RILEY STREET</t>
  </si>
  <si>
    <t>ATCHISON</t>
  </si>
  <si>
    <t>Atchison</t>
  </si>
  <si>
    <t>BROOKSIDE RETIREMENT COMMUNITY</t>
  </si>
  <si>
    <t>700 W 7TH STREET</t>
  </si>
  <si>
    <t>OVERBROOK</t>
  </si>
  <si>
    <t>Osage</t>
  </si>
  <si>
    <t>LAWRENCE MEMORIAL HOSPITAL SNF</t>
  </si>
  <si>
    <t>325 MAINE STREET</t>
  </si>
  <si>
    <t>LAWRENCE</t>
  </si>
  <si>
    <t>LEXINGTON PARK NURSING &amp; POST ACUTE CENTER</t>
  </si>
  <si>
    <t>1031 SW FLEMING COURT</t>
  </si>
  <si>
    <t>LIFE CARE CENTER OF ANDOVER</t>
  </si>
  <si>
    <t>621 W 21ST</t>
  </si>
  <si>
    <t>ANDOVER</t>
  </si>
  <si>
    <t>GARDEN TERRACE AT OVERLAND PARK</t>
  </si>
  <si>
    <t>7541 SWITZER ROAD</t>
  </si>
  <si>
    <t>OVERLAND PARK</t>
  </si>
  <si>
    <t>PROVIDENCE PLACE LTCU</t>
  </si>
  <si>
    <t>8909 PARALLEL PKY</t>
  </si>
  <si>
    <t>MEDICALODGES LEAVENWORTH</t>
  </si>
  <si>
    <t>1503 OHIO STREET</t>
  </si>
  <si>
    <t>Leavenworth</t>
  </si>
  <si>
    <t>SOUTHWEST MEDICAL CENTER SNF</t>
  </si>
  <si>
    <t>315 W 15TH STREET</t>
  </si>
  <si>
    <t>LIBERAL</t>
  </si>
  <si>
    <t>Seward</t>
  </si>
  <si>
    <t>ROLLING HILLS HEALTH CENTER</t>
  </si>
  <si>
    <t>2400 SW URISH ROAD</t>
  </si>
  <si>
    <t>WICHITA CENTER FOR REHABILITATION &amp; HEALTHCARE</t>
  </si>
  <si>
    <t>7101 E 21ST STREET NORTH</t>
  </si>
  <si>
    <t>MCCRITE PLAZA HEALTH CENTER</t>
  </si>
  <si>
    <t>1610 SW 37TH STREET</t>
  </si>
  <si>
    <t>TOPEKA CENTER FOR REHABILITATION AND HEALTHCARE</t>
  </si>
  <si>
    <t>2515 SW WANAMAKER ROAD</t>
  </si>
  <si>
    <t>HOLIDAY RESORT</t>
  </si>
  <si>
    <t>2700 W 30TH STREET</t>
  </si>
  <si>
    <t>EMPORIA</t>
  </si>
  <si>
    <t>MEADOWLARK HILLS</t>
  </si>
  <si>
    <t>2121 MEADOWLARK ROAD</t>
  </si>
  <si>
    <t>GARDEN VALLEY RETIREMENT VILLAGE</t>
  </si>
  <si>
    <t>1505 E SPRUCE STREET</t>
  </si>
  <si>
    <t>GARDEN CITY</t>
  </si>
  <si>
    <t>Finney</t>
  </si>
  <si>
    <t>INFINITY PARK POST-ACUTE AND REHABILITATION CENTER</t>
  </si>
  <si>
    <t>6515 W 103RD STREET</t>
  </si>
  <si>
    <t>OVERLAND PARK CENTER FOR REHABILITATION AND HEALTH</t>
  </si>
  <si>
    <t>5211 W 103RD STREET</t>
  </si>
  <si>
    <t>LARKSFIELD PLACE</t>
  </si>
  <si>
    <t>2828 N. GOVERNEOUR</t>
  </si>
  <si>
    <t>DELMAR GARDENS OF OVERLAND PARK</t>
  </si>
  <si>
    <t>12100 W 109TH STREET</t>
  </si>
  <si>
    <t>VILLA ST JOSEPH</t>
  </si>
  <si>
    <t>11901 ROSEWOOD</t>
  </si>
  <si>
    <t>PINNACLE PARK NURSING &amp; REHAB CENTER</t>
  </si>
  <si>
    <t>2936 GEORGIA AVENUE</t>
  </si>
  <si>
    <t>SMOKY HILL REHABILITATION CENTER</t>
  </si>
  <si>
    <t>1007 JOHNSTOWN AVENUE</t>
  </si>
  <si>
    <t>ADVENTHEALTH CARE CENTER OVERLAND PARK</t>
  </si>
  <si>
    <t>6501 W 75TH STREET</t>
  </si>
  <si>
    <t>STONEYBROOK RETIREMENT COMMUNITY</t>
  </si>
  <si>
    <t>2025 LITTLE KITTEN AVENUE</t>
  </si>
  <si>
    <t>KENWOOD VIEW HEALTHCARE AND REHABILITATION CENTER</t>
  </si>
  <si>
    <t>900 ELMHURST BLVD</t>
  </si>
  <si>
    <t>DOWNS CARE AND REHAB</t>
  </si>
  <si>
    <t>1218 KANSAS STREET</t>
  </si>
  <si>
    <t>DOWNS</t>
  </si>
  <si>
    <t>Osborne</t>
  </si>
  <si>
    <t>COLBY OPERATOR, LLC</t>
  </si>
  <si>
    <t>105 EAST COLLEGE DRIVE</t>
  </si>
  <si>
    <t>COLBY</t>
  </si>
  <si>
    <t>WILSON CARE AND REHAB</t>
  </si>
  <si>
    <t>611 31ST STREET</t>
  </si>
  <si>
    <t>WILSON</t>
  </si>
  <si>
    <t>Ellsworth</t>
  </si>
  <si>
    <t>SUNPORCH OF DODGE CITY</t>
  </si>
  <si>
    <t>501 W BEESON ROAD</t>
  </si>
  <si>
    <t>DODGE CITY</t>
  </si>
  <si>
    <t>PITTSBURG CARE AND REHAB</t>
  </si>
  <si>
    <t>1005 E CENTENNIAL DRIVE</t>
  </si>
  <si>
    <t>GOOD SAMARITAN SOCIETY - PARSONS</t>
  </si>
  <si>
    <t>709 LEAWOOD AVENUE</t>
  </si>
  <si>
    <t>PARSONS</t>
  </si>
  <si>
    <t>Labette</t>
  </si>
  <si>
    <t>DIVERSICARE OF CHANUTE</t>
  </si>
  <si>
    <t>530 W 14TH STREET</t>
  </si>
  <si>
    <t>CHANUTE</t>
  </si>
  <si>
    <t>Neosho</t>
  </si>
  <si>
    <t>LEGEND HEALTHCARE</t>
  </si>
  <si>
    <t>1010 EAST STREET</t>
  </si>
  <si>
    <t>TONGANOXIE</t>
  </si>
  <si>
    <t>WATHENA HEALTHCARE &amp; REHABILITATION CENTER</t>
  </si>
  <si>
    <t>2112 HIGHWAY 36</t>
  </si>
  <si>
    <t>WATHENA</t>
  </si>
  <si>
    <t>Doniphan</t>
  </si>
  <si>
    <t>WESTVIEW OF DERBY REHABILITATION &amp; HEALTH CARE CEN</t>
  </si>
  <si>
    <t>445 N WESTVIEW DR</t>
  </si>
  <si>
    <t>DERBY</t>
  </si>
  <si>
    <t>KAW RIVER CARE AND REHAB</t>
  </si>
  <si>
    <t>750 BLAKE STREET</t>
  </si>
  <si>
    <t>ONAGA OPERATOR, LLC</t>
  </si>
  <si>
    <t>500 WESTERN STREET</t>
  </si>
  <si>
    <t>ONAGA</t>
  </si>
  <si>
    <t>Pottawatomie</t>
  </si>
  <si>
    <t>ADVENA LIVING AT FOUNTAINVIEW</t>
  </si>
  <si>
    <t>601 N ROSE HILL ROAD</t>
  </si>
  <si>
    <t>ROSE HILL</t>
  </si>
  <si>
    <t>CHASE COUNTY CARE AND REHAB</t>
  </si>
  <si>
    <t>612 WALNUT</t>
  </si>
  <si>
    <t>COTTONWOOD FALLS</t>
  </si>
  <si>
    <t>Chase</t>
  </si>
  <si>
    <t>MORAN MANOR</t>
  </si>
  <si>
    <t>3940 US HWY 54</t>
  </si>
  <si>
    <t>MORAN</t>
  </si>
  <si>
    <t>MEDICALODGES IOLA</t>
  </si>
  <si>
    <t>600 E GARFIELD STREET</t>
  </si>
  <si>
    <t>IOLA</t>
  </si>
  <si>
    <t>LANSING CARE AND REHAB</t>
  </si>
  <si>
    <t>210 PLAZA DRIVE</t>
  </si>
  <si>
    <t>PARKWAY OPERATOR LLC</t>
  </si>
  <si>
    <t>749 BLAKE STREET</t>
  </si>
  <si>
    <t>GOOD SAMARITAN SOCIETY - ELLSWORTH VILLAGE</t>
  </si>
  <si>
    <t>1156 HIGHWAY 14</t>
  </si>
  <si>
    <t>ELLSWORTH</t>
  </si>
  <si>
    <t>PLEASANT VALLEY MANOR</t>
  </si>
  <si>
    <t>623 E ELM</t>
  </si>
  <si>
    <t>SEDAN</t>
  </si>
  <si>
    <t>Chautauqua</t>
  </si>
  <si>
    <t>GALENA NURSING &amp; REHAB CENTER</t>
  </si>
  <si>
    <t>1220 E 8TH STREET</t>
  </si>
  <si>
    <t>DIVERSICARE OF LARNED</t>
  </si>
  <si>
    <t>1114 W 11TH STREET</t>
  </si>
  <si>
    <t>LARNED</t>
  </si>
  <si>
    <t>Pawnee</t>
  </si>
  <si>
    <t>HUTCHINSON OPERATOR, LLC</t>
  </si>
  <si>
    <t>2301 N SEVERANCE STREET</t>
  </si>
  <si>
    <t>LOUISBURG HEALTHCARE &amp; REHAB CENTER</t>
  </si>
  <si>
    <t>1200 S BROADWAY</t>
  </si>
  <si>
    <t>LOUISBURG</t>
  </si>
  <si>
    <t>DIVERSICARE OF COUNCIL GROVE</t>
  </si>
  <si>
    <t>400 SUNSET DRIVE</t>
  </si>
  <si>
    <t>COUNCIL GROVE</t>
  </si>
  <si>
    <t>Morris</t>
  </si>
  <si>
    <t>KPC PROMISE SKILLED NURSING FACILITY OF OVERLAND</t>
  </si>
  <si>
    <t>6505 W 103RD STREET</t>
  </si>
  <si>
    <t>SABETHA MANOR</t>
  </si>
  <si>
    <t>1441 OREGON STREET</t>
  </si>
  <si>
    <t>SABETHA</t>
  </si>
  <si>
    <t>Nemaha</t>
  </si>
  <si>
    <t>LAKEVIEW VILLAGE</t>
  </si>
  <si>
    <t>13840 W 91ST TERRACE</t>
  </si>
  <si>
    <t>MEMORIAL HOSPITAL LTCU (VILLAGE MANOR)</t>
  </si>
  <si>
    <t>705 N BRADY STREET</t>
  </si>
  <si>
    <t>ABILENE</t>
  </si>
  <si>
    <t>EDWARDSVILLE CARE AND REHAB</t>
  </si>
  <si>
    <t>751 BLAKE STREET</t>
  </si>
  <si>
    <t>BELLEVILLE HEALTHCARE AND REHABILITATION CENTER</t>
  </si>
  <si>
    <t>2626 WESLEYAN DR</t>
  </si>
  <si>
    <t>Republic</t>
  </si>
  <si>
    <t>1630 W 2ND STREET</t>
  </si>
  <si>
    <t>WELLSVILLE MANOR</t>
  </si>
  <si>
    <t>304 W 7TH ST</t>
  </si>
  <si>
    <t>WELLSVILLE</t>
  </si>
  <si>
    <t>ROLLING HILLS HEALTH AND REHAB</t>
  </si>
  <si>
    <t>1319 SEVILLE STREET</t>
  </si>
  <si>
    <t>DIVERSICARE OF SEDGWICK</t>
  </si>
  <si>
    <t>712 N MONROE AVENUE, BOX 49</t>
  </si>
  <si>
    <t>SEDGWICK</t>
  </si>
  <si>
    <t>Harvey</t>
  </si>
  <si>
    <t>PLAZA WEST HEALTHCARE AND REHAB</t>
  </si>
  <si>
    <t>1570 SW WESTPORT DRIVE</t>
  </si>
  <si>
    <t>OSAGE NURSING &amp; REHABILITATION CENTER</t>
  </si>
  <si>
    <t>1017 MAIN STREET</t>
  </si>
  <si>
    <t>OSAGE CITY</t>
  </si>
  <si>
    <t>SHARON LANE HEALTH AND REHABILITATION</t>
  </si>
  <si>
    <t>10315 JOHNSON DRIVE</t>
  </si>
  <si>
    <t>SHAWNEE</t>
  </si>
  <si>
    <t>MEDICALODGES FORT SCOTT</t>
  </si>
  <si>
    <t>915 S HORTON</t>
  </si>
  <si>
    <t>FORT SCOTT</t>
  </si>
  <si>
    <t>Bourbon</t>
  </si>
  <si>
    <t>GOOD SAMARITAN SOCIETY - HUTCHINSON VILLAGE</t>
  </si>
  <si>
    <t>810 E 30TH AVENUE</t>
  </si>
  <si>
    <t>GOOD SAMARITAN SOCIETY - OLATHE</t>
  </si>
  <si>
    <t>20705 W 151ST STREET</t>
  </si>
  <si>
    <t>MEDICALODGES COLUMBUS</t>
  </si>
  <si>
    <t>101 LEE AVENUE</t>
  </si>
  <si>
    <t>SHAWNEE GARDENS HEALTHCARE &amp; REHAB CENTER</t>
  </si>
  <si>
    <t>6416 LONG STREET</t>
  </si>
  <si>
    <t>WAKEFIELD CARE AND REHAB</t>
  </si>
  <si>
    <t>509 GROVE STREET</t>
  </si>
  <si>
    <t>WAKEFIELD</t>
  </si>
  <si>
    <t>LINCOLN CARE AND REHAB</t>
  </si>
  <si>
    <t>4007 E LINCOLN STREET</t>
  </si>
  <si>
    <t>MERIDIAN REHABILITATION AND HEALTH CARE CENTER</t>
  </si>
  <si>
    <t>1555 N MERIDIAN STREET</t>
  </si>
  <si>
    <t>MEDICALODGES KINSLEY</t>
  </si>
  <si>
    <t>620  WINCHESTER AVENUE</t>
  </si>
  <si>
    <t>KINSLEY</t>
  </si>
  <si>
    <t>Edwards</t>
  </si>
  <si>
    <t>NORTH POINT SKILLED NURSING CENTER</t>
  </si>
  <si>
    <t>908 N PEARL STREET</t>
  </si>
  <si>
    <t>PAOLA</t>
  </si>
  <si>
    <t>FLINT HILLS CARE AND REHABILITATION CENTER</t>
  </si>
  <si>
    <t>1620 WHEELER STREET</t>
  </si>
  <si>
    <t>LIFE CARE CENTER OF KANSAS CITY</t>
  </si>
  <si>
    <t>3231 N 61ST STREET</t>
  </si>
  <si>
    <t>MINNEAPOLIS HEALTHCARE AND REHABILITATION CENTER</t>
  </si>
  <si>
    <t>815 N ROTHSAY STREET</t>
  </si>
  <si>
    <t>MINNEAPOLIS</t>
  </si>
  <si>
    <t>Ottawa</t>
  </si>
  <si>
    <t>WHEATLAND NURSING &amp; REHABILITATION CENTER</t>
  </si>
  <si>
    <t>320 S LINCOLN ST</t>
  </si>
  <si>
    <t>RUSSELL</t>
  </si>
  <si>
    <t>EUREKA NURSING CENTER</t>
  </si>
  <si>
    <t>1020 N SCHOOL STREET</t>
  </si>
  <si>
    <t>Greenwood</t>
  </si>
  <si>
    <t>MEDICALODGES COFFEYVILLE ON MIDLAND</t>
  </si>
  <si>
    <t>2921 W 1ST STREET</t>
  </si>
  <si>
    <t>COFFEYVILLE</t>
  </si>
  <si>
    <t>AZRIA HEALTH GREAT BEND</t>
  </si>
  <si>
    <t>1560 K 96 HWY</t>
  </si>
  <si>
    <t>GREAT BEND</t>
  </si>
  <si>
    <t>Barton</t>
  </si>
  <si>
    <t>MEDICALODGES GODDARD</t>
  </si>
  <si>
    <t>501 EASY STREET</t>
  </si>
  <si>
    <t>GODDARD</t>
  </si>
  <si>
    <t>SMITH CENTER HEALTH AND REHAB</t>
  </si>
  <si>
    <t>117 W 1ST STREET  #369</t>
  </si>
  <si>
    <t>SMITH CENTER</t>
  </si>
  <si>
    <t>Smith</t>
  </si>
  <si>
    <t>TOPEKA PRESBYTERIAN MANOR</t>
  </si>
  <si>
    <t>4712 SW 6TH AVE</t>
  </si>
  <si>
    <t>RIVERBEND POST ACUTE REHABILITATION</t>
  </si>
  <si>
    <t>7850 FREEMAN AVENUE</t>
  </si>
  <si>
    <t>STERLING VILLAGE</t>
  </si>
  <si>
    <t>204 W WASHINGTON AVENUE</t>
  </si>
  <si>
    <t>Rice</t>
  </si>
  <si>
    <t>SALINA PRESBYTERIAN MANOR</t>
  </si>
  <si>
    <t>2601 E CRAWFORD STREET</t>
  </si>
  <si>
    <t>WICHITA PRESBYTERIAN MANOR</t>
  </si>
  <si>
    <t>4700 W 13TH STREET NORTH</t>
  </si>
  <si>
    <t>NEWTON PRESBYTERIAN MANOR</t>
  </si>
  <si>
    <t>1200 E 7TH STREET</t>
  </si>
  <si>
    <t>PARSONS PRESBYTERIAN MANOR</t>
  </si>
  <si>
    <t>3501 DIRR AVENUE</t>
  </si>
  <si>
    <t>EMPORIA PRESBYTERIAN MANOR</t>
  </si>
  <si>
    <t>2300 INDUSTRIAL ROAD</t>
  </si>
  <si>
    <t>LAWRENCE PRESBYTERIAN MANOR</t>
  </si>
  <si>
    <t>1429 KASOLD DR</t>
  </si>
  <si>
    <t>MANOR OF THE PLAINS</t>
  </si>
  <si>
    <t>200 CAMPUS DRIVE</t>
  </si>
  <si>
    <t>ARKANSAS CITY PRESBYTERIAN MANOR</t>
  </si>
  <si>
    <t>1711 N 4TH STREET</t>
  </si>
  <si>
    <t>ARKANSAS CITY</t>
  </si>
  <si>
    <t>Cowley</t>
  </si>
  <si>
    <t>CLAY CENTER PRESBYTERIAN MANOR</t>
  </si>
  <si>
    <t>924 8TH STREET</t>
  </si>
  <si>
    <t>CLAY CENTER</t>
  </si>
  <si>
    <t>MEDICALODGES ARKANSAS CITY</t>
  </si>
  <si>
    <t>203 E OSAGE AVENUE</t>
  </si>
  <si>
    <t>PRATT HEALTH AND REHAB</t>
  </si>
  <si>
    <t>1221 LARIMER STREET</t>
  </si>
  <si>
    <t>PRATT</t>
  </si>
  <si>
    <t>Pratt</t>
  </si>
  <si>
    <t>NEODESHA CARE AND REHAB</t>
  </si>
  <si>
    <t>1626 N 8TH STREET</t>
  </si>
  <si>
    <t>NEODESHA</t>
  </si>
  <si>
    <t>Wilson</t>
  </si>
  <si>
    <t>GOOD SAMARITAN SOCIETY - HAYS</t>
  </si>
  <si>
    <t>2700 CANAL BLVD</t>
  </si>
  <si>
    <t>HAYS</t>
  </si>
  <si>
    <t>Ellis</t>
  </si>
  <si>
    <t>412 E WALNUT ST</t>
  </si>
  <si>
    <t>NORTONVILLE</t>
  </si>
  <si>
    <t>EL DORADO CARE AND REHAB</t>
  </si>
  <si>
    <t>900 COUNTRY CLUB LANE</t>
  </si>
  <si>
    <t>WINFIELD SENIOR LIVING COMMUNITY</t>
  </si>
  <si>
    <t>1320 WHEAT RD</t>
  </si>
  <si>
    <t>GOOD SAMARITAN SOCIETY - ELLIS</t>
  </si>
  <si>
    <t>1101 SPRUCE STREET</t>
  </si>
  <si>
    <t>ELLIS</t>
  </si>
  <si>
    <t>ROCK CREEK OF OTTAWA</t>
  </si>
  <si>
    <t>1100 W 15TH STREET</t>
  </si>
  <si>
    <t>HERITAGE GARDENS HEALTH AND REHABILITATION CENTER</t>
  </si>
  <si>
    <t>700 CHEROKEE</t>
  </si>
  <si>
    <t>GOOD SAMARITAN SOCIETY - LIBERAL</t>
  </si>
  <si>
    <t>2160 ZINNIA LANE</t>
  </si>
  <si>
    <t>ADVENA LIVING OF CHERRYVALE</t>
  </si>
  <si>
    <t>1001 W MAIN STREET</t>
  </si>
  <si>
    <t>CHERRYVALE</t>
  </si>
  <si>
    <t>BOTKIN CARE AND REHAB</t>
  </si>
  <si>
    <t>102 W BOTKIN STREET</t>
  </si>
  <si>
    <t>Sumner</t>
  </si>
  <si>
    <t>BALDWIN HEALTHCARE &amp; REHAB CENTER, LLC</t>
  </si>
  <si>
    <t>1223 ORCHARD LANE</t>
  </si>
  <si>
    <t>BALDWIN CITY</t>
  </si>
  <si>
    <t>THE GARDENS AT ALDERSGATE</t>
  </si>
  <si>
    <t>3220 SW ALBRIGHT DRIVE</t>
  </si>
  <si>
    <t>CLARIDGE COURT</t>
  </si>
  <si>
    <t>8101 MISSION ROAD</t>
  </si>
  <si>
    <t>PRAIRIE VILLAGE</t>
  </si>
  <si>
    <t>SANDPIPER HEALTHCARE &amp; REHABILITATION CENTER</t>
  </si>
  <si>
    <t>5808 W 8TH STREET NORTH</t>
  </si>
  <si>
    <t>CHEYENNE COUNTY VILLAGE INC</t>
  </si>
  <si>
    <t>820 S DENISON STREET</t>
  </si>
  <si>
    <t>ST FRANCIS</t>
  </si>
  <si>
    <t>HILLTOP LODGE HEALTH AND REHABILITATION CENTER</t>
  </si>
  <si>
    <t>815 N INDEPENDENCE AVENUE</t>
  </si>
  <si>
    <t>BELOIT</t>
  </si>
  <si>
    <t>CAMBRIDGE PLACE</t>
  </si>
  <si>
    <t>1100 N 16TH</t>
  </si>
  <si>
    <t>MARYSVILLE</t>
  </si>
  <si>
    <t>ADVENA LIVING OF CLAY CENTER</t>
  </si>
  <si>
    <t>715 LIBERTY</t>
  </si>
  <si>
    <t>ARMA OPERATOR, LLC</t>
  </si>
  <si>
    <t>605 E MELVIN STREET</t>
  </si>
  <si>
    <t>ARMA</t>
  </si>
  <si>
    <t>EVERGREEN COMMUNITY OF JOHNSON COUNTY</t>
  </si>
  <si>
    <t>11875 S SUNSET DRIVE, SUITE 100</t>
  </si>
  <si>
    <t>GOOD SAMARITAN SOCIETY - DECATUR COUNTY</t>
  </si>
  <si>
    <t>108 E ASH STREET</t>
  </si>
  <si>
    <t>OBERLIN</t>
  </si>
  <si>
    <t>WELLINGTON HEALTH AND REHAB</t>
  </si>
  <si>
    <t>1600 W 8TH STREET</t>
  </si>
  <si>
    <t>GOOD SAMARITAN SOCIETY - VALLEY VISTA</t>
  </si>
  <si>
    <t>2011 GRANDVIEW DRIVE</t>
  </si>
  <si>
    <t>WAMEGO</t>
  </si>
  <si>
    <t>TOPSIDE MANOR INC</t>
  </si>
  <si>
    <t>210 KANSAS AVENUE</t>
  </si>
  <si>
    <t>GOODLAND</t>
  </si>
  <si>
    <t>Sherman</t>
  </si>
  <si>
    <t>MEDICALODGES FRONTENAC</t>
  </si>
  <si>
    <t>206 S DITTMAN STREET</t>
  </si>
  <si>
    <t>FRONTENAC</t>
  </si>
  <si>
    <t>GOOD SAMARITAN SOCIETY - ATWOOD</t>
  </si>
  <si>
    <t>650 LAKE ROAD #216</t>
  </si>
  <si>
    <t>ATWOOD</t>
  </si>
  <si>
    <t>Rawlins</t>
  </si>
  <si>
    <t>LOCUST GROVE VILLAGE</t>
  </si>
  <si>
    <t>701 W 6TH STREET</t>
  </si>
  <si>
    <t>LA CROSSE</t>
  </si>
  <si>
    <t>LIFE CARE CENTER OF BURLINGTON</t>
  </si>
  <si>
    <t>601 CROSS STREET</t>
  </si>
  <si>
    <t>Coffey</t>
  </si>
  <si>
    <t>EASTRIDGE</t>
  </si>
  <si>
    <t>604 1ST STREET</t>
  </si>
  <si>
    <t>511 PARAMOUNT STREET</t>
  </si>
  <si>
    <t>TRINITY MANOR</t>
  </si>
  <si>
    <t>510 W FRONTVIEW STREET</t>
  </si>
  <si>
    <t>MENNONITE FRIENDSHIP COMMUNITIES INC</t>
  </si>
  <si>
    <t>600 W BLANCHARD AVENUE</t>
  </si>
  <si>
    <t>SOUTH HUTCHINSON</t>
  </si>
  <si>
    <t>THE CEDARS</t>
  </si>
  <si>
    <t>1021 CEDARS DRIVE</t>
  </si>
  <si>
    <t>MCPHERSON</t>
  </si>
  <si>
    <t>Mcpherson</t>
  </si>
  <si>
    <t>WESLEY TOWERS INC</t>
  </si>
  <si>
    <t>700 MONTEREY PL</t>
  </si>
  <si>
    <t>PARAMOUNT COMMUNITY LIVING AND REHAB INC</t>
  </si>
  <si>
    <t>200 SW 14TH</t>
  </si>
  <si>
    <t>SCHOWALTER VILLA</t>
  </si>
  <si>
    <t>200 W CEDAR</t>
  </si>
  <si>
    <t>HESSTON</t>
  </si>
  <si>
    <t>PARKSIDE HOMES</t>
  </si>
  <si>
    <t>200 WILLOW RD</t>
  </si>
  <si>
    <t>YATES OPERATOR, LLC</t>
  </si>
  <si>
    <t>801 S FRY STREET</t>
  </si>
  <si>
    <t>YATES CENTER</t>
  </si>
  <si>
    <t>Woodson</t>
  </si>
  <si>
    <t>ROSSVILLE HEALTHCARE &amp; REHAB CENTER</t>
  </si>
  <si>
    <t>600 PERRY</t>
  </si>
  <si>
    <t>CHENEY GOLDEN AGE HOME</t>
  </si>
  <si>
    <t>724 N MAIN</t>
  </si>
  <si>
    <t>CHENEY</t>
  </si>
  <si>
    <t>BONNER SPRINGS NURSING &amp; REHAB CENTER</t>
  </si>
  <si>
    <t>520 E MORSE STREET</t>
  </si>
  <si>
    <t>BONNER SPRINGS</t>
  </si>
  <si>
    <t>3000 IVY DRIVE</t>
  </si>
  <si>
    <t>NORTH NEWTON</t>
  </si>
  <si>
    <t>408 E MAIN</t>
  </si>
  <si>
    <t>GOESSEL</t>
  </si>
  <si>
    <t>BUHLER SUNSHINE HOME</t>
  </si>
  <si>
    <t>400 S BUHLER ROAD</t>
  </si>
  <si>
    <t>BUHLER</t>
  </si>
  <si>
    <t>PLEASANT VIEW HOME</t>
  </si>
  <si>
    <t>108 N WALNUT</t>
  </si>
  <si>
    <t>INMAN</t>
  </si>
  <si>
    <t>LIFE CARE CENTER OF WICHITA</t>
  </si>
  <si>
    <t>622 N EDGEMOOR STREET</t>
  </si>
  <si>
    <t>PARKVIEW HEALTH AND REHABILITATION CENTER</t>
  </si>
  <si>
    <t>811 N 1ST STREET</t>
  </si>
  <si>
    <t>OSBORNE</t>
  </si>
  <si>
    <t>CATHOLIC CARE CENTER, INC</t>
  </si>
  <si>
    <t>6700 E 45TH STREET NORTH</t>
  </si>
  <si>
    <t>BEL AIRE</t>
  </si>
  <si>
    <t>ANEW HEALTHCARE EASTON</t>
  </si>
  <si>
    <t>515 DAWSON</t>
  </si>
  <si>
    <t>EASTON</t>
  </si>
  <si>
    <t>MEDICALODGES PAOLA</t>
  </si>
  <si>
    <t>501 ASSEMBLY LANE</t>
  </si>
  <si>
    <t>PINE VILLAGE</t>
  </si>
  <si>
    <t>86 TWENTY-SECOND AVENUE</t>
  </si>
  <si>
    <t>MOUNDRIDGE</t>
  </si>
  <si>
    <t>ELMHAVEN EAST</t>
  </si>
  <si>
    <t>1400 S 15TH STREET</t>
  </si>
  <si>
    <t>FRANKFORT COMMUNITY CARE HOME</t>
  </si>
  <si>
    <t>510 N WALNUT STREET</t>
  </si>
  <si>
    <t>PROVIDENCE LIVING CENTER</t>
  </si>
  <si>
    <t>1112 SE REPUBLICAN AVENUE</t>
  </si>
  <si>
    <t>LINCOLN PARK MANOR INC</t>
  </si>
  <si>
    <t>922 N 5TH ST</t>
  </si>
  <si>
    <t>SUNSET HOME INC</t>
  </si>
  <si>
    <t>620 SECOND AVENUE</t>
  </si>
  <si>
    <t>CONCORDIA</t>
  </si>
  <si>
    <t>Cloud</t>
  </si>
  <si>
    <t>HOLIDAY RESORT OF SALINA</t>
  </si>
  <si>
    <t>2825 RESORT DRIVE</t>
  </si>
  <si>
    <t>LAKEPOINT AUGUSTA, LLC</t>
  </si>
  <si>
    <t>901 LAKEPOINT DRIVE</t>
  </si>
  <si>
    <t>SPRING HILL CARE AND REHAB</t>
  </si>
  <si>
    <t>251 E WILSON AVENUE</t>
  </si>
  <si>
    <t>CRESTVIEW NURSING &amp; RESIDENTIAL LIVING</t>
  </si>
  <si>
    <t>808 N 8TH STREET</t>
  </si>
  <si>
    <t>SENECA</t>
  </si>
  <si>
    <t>PARKVIEW HEIGHTS</t>
  </si>
  <si>
    <t>101 N PINE STREET</t>
  </si>
  <si>
    <t>GARNETT</t>
  </si>
  <si>
    <t>Anderson</t>
  </si>
  <si>
    <t>OSWEGO OPERATOR, LLC</t>
  </si>
  <si>
    <t>1104 OHIO STREET</t>
  </si>
  <si>
    <t>MEDICALODGES JACKSON COUNTY</t>
  </si>
  <si>
    <t>1121 W 7TH STREET</t>
  </si>
  <si>
    <t>HOLTON</t>
  </si>
  <si>
    <t>MCPHERSON OPERATOR, LLC</t>
  </si>
  <si>
    <t>1601 N MAIN STREET</t>
  </si>
  <si>
    <t>LIFE CARE CENTER OF SENECA</t>
  </si>
  <si>
    <t>512 COMMUNITY DRIVE</t>
  </si>
  <si>
    <t>VILLAGE SHALOM INC</t>
  </si>
  <si>
    <t>5500 WEST 123RD ST</t>
  </si>
  <si>
    <t>RICHMOND HEALTHCARE &amp; REHAB CENTER</t>
  </si>
  <si>
    <t>340 E SOUTH STREET</t>
  </si>
  <si>
    <t>PIONEER RIDGE RETIREMENT COMMUNITY</t>
  </si>
  <si>
    <t>4851 HARVARD ROAD</t>
  </si>
  <si>
    <t>HALSTEAD HEALTH AND REHABILITATION CENTER</t>
  </si>
  <si>
    <t>915 MCNAIR STREET</t>
  </si>
  <si>
    <t>HALSTEAD</t>
  </si>
  <si>
    <t>ABERDEEN VILLAGE</t>
  </si>
  <si>
    <t>17500 W 119TH STREET</t>
  </si>
  <si>
    <t>ANEW HEALTHCARE OXFORD</t>
  </si>
  <si>
    <t>200 S OHIO ST</t>
  </si>
  <si>
    <t>WHEAT STATE MANOR</t>
  </si>
  <si>
    <t>601 S MAIN ST</t>
  </si>
  <si>
    <t>WHITEWATER</t>
  </si>
  <si>
    <t>ORCHARD GARDENS</t>
  </si>
  <si>
    <t>1600 S WOODLAWN BLVD</t>
  </si>
  <si>
    <t>CLEARWATER NURSING &amp; REHABILITATION CENTER</t>
  </si>
  <si>
    <t>620 E WOOD STREET</t>
  </si>
  <si>
    <t>ESKRIDGE CARE AND REHAB</t>
  </si>
  <si>
    <t>505 N. MAIN STREET</t>
  </si>
  <si>
    <t>ESKRIDGE</t>
  </si>
  <si>
    <t>Wabaunsee</t>
  </si>
  <si>
    <t>VILLA MARIA</t>
  </si>
  <si>
    <t>116 S CENTRAL AVE</t>
  </si>
  <si>
    <t>MULVANE</t>
  </si>
  <si>
    <t>PEABODY HEALTH AND REHAB</t>
  </si>
  <si>
    <t>407 N LOCUST STREET</t>
  </si>
  <si>
    <t>PEABODY</t>
  </si>
  <si>
    <t>WHEATRIDGE PARK CARE CENTER</t>
  </si>
  <si>
    <t>1501 S HOLLY DR</t>
  </si>
  <si>
    <t>TANGLEWOOD NURSING &amp; REHABILITATION</t>
  </si>
  <si>
    <t>5015 SW 28TH STREET</t>
  </si>
  <si>
    <t>MEDICALODGES INDEPENDENCE</t>
  </si>
  <si>
    <t>1000 MULBERRY</t>
  </si>
  <si>
    <t>VIA CHRISTI VILLAGE PITTSBURG INC</t>
  </si>
  <si>
    <t>1502 E CENTENNIAL</t>
  </si>
  <si>
    <t>LAKEPOINT WICHITA, LLC</t>
  </si>
  <si>
    <t>1315 N WEST STREET</t>
  </si>
  <si>
    <t>KANSAS CHRISTIAN HOME</t>
  </si>
  <si>
    <t>1035 SE 3RD STREET</t>
  </si>
  <si>
    <t>PRAIRIE MISSION RETIREMENT VILLAGE</t>
  </si>
  <si>
    <t>242 CARROLL STREET</t>
  </si>
  <si>
    <t>SAINT PAUL</t>
  </si>
  <si>
    <t>QUAKER HILL MANOR</t>
  </si>
  <si>
    <t>8675 SE 72ND TERRACE</t>
  </si>
  <si>
    <t>BAXTER SPRINGS</t>
  </si>
  <si>
    <t>WESTY COMMUNITY CARE HOME</t>
  </si>
  <si>
    <t>105 N HIGHWAY 99</t>
  </si>
  <si>
    <t>WESTMORELAND</t>
  </si>
  <si>
    <t>HILLSIDE VILLAGE OF DE SOTO</t>
  </si>
  <si>
    <t>33600 WEST 85TH STREET</t>
  </si>
  <si>
    <t>DE SOTO</t>
  </si>
  <si>
    <t>THE NICOL HOME</t>
  </si>
  <si>
    <t>303 E BUFFALO ST</t>
  </si>
  <si>
    <t>GLASCO</t>
  </si>
  <si>
    <t>CHAPMAN VALLEY MANOR</t>
  </si>
  <si>
    <t>1009 N MARSHALL</t>
  </si>
  <si>
    <t>CHAPMAN</t>
  </si>
  <si>
    <t>ENTERPRISE ESTATES NURSING CENTER</t>
  </si>
  <si>
    <t>602 CRESTVIEW DRIVE</t>
  </si>
  <si>
    <t>LEONARDVILLE NURSING HOME</t>
  </si>
  <si>
    <t>409 W BARTON STREET</t>
  </si>
  <si>
    <t>LEONARDVILLE</t>
  </si>
  <si>
    <t>BROOKDALE ROSEHILL</t>
  </si>
  <si>
    <t>12802 JOHNSON DRIVE</t>
  </si>
  <si>
    <t>LOGAN MANOR COMMUNITY HEALTH SERVICES</t>
  </si>
  <si>
    <t>108 S ADAMS STREET</t>
  </si>
  <si>
    <t>LOGAN</t>
  </si>
  <si>
    <t>SALEM HOME</t>
  </si>
  <si>
    <t>704 S ASH STREET</t>
  </si>
  <si>
    <t>HOMESTEAD HEALTH CENTER</t>
  </si>
  <si>
    <t>2133 S ELIZABETH STREET</t>
  </si>
  <si>
    <t>WINFIELD REST HAVEN II, LLC</t>
  </si>
  <si>
    <t>1611 RITCHIE</t>
  </si>
  <si>
    <t>PRAIRIE SUNSET HOME INC</t>
  </si>
  <si>
    <t>601 E MAIN STREET</t>
  </si>
  <si>
    <t>PRETTY PRAIRIE</t>
  </si>
  <si>
    <t>LEGACY AT HERINGTON</t>
  </si>
  <si>
    <t>2 E ASH STREET</t>
  </si>
  <si>
    <t>HERINGTON</t>
  </si>
  <si>
    <t>HOEGER HOUSE</t>
  </si>
  <si>
    <t>20911 WEST 153RD STREET</t>
  </si>
  <si>
    <t>PARK VILLA</t>
  </si>
  <si>
    <t>114 S HIGH ST</t>
  </si>
  <si>
    <t>CLYDE</t>
  </si>
  <si>
    <t>LINN COMMUNITY NURSING HOME</t>
  </si>
  <si>
    <t>612 THIRD ST</t>
  </si>
  <si>
    <t>LINN</t>
  </si>
  <si>
    <t>RIVERVIEW ESTATES</t>
  </si>
  <si>
    <t>202 S WASHINGTON STREET</t>
  </si>
  <si>
    <t>VIA CHRISTI VILLAGE - HAYS INC</t>
  </si>
  <si>
    <t>2225 CANTERBURY DR</t>
  </si>
  <si>
    <t>THE VILLAGE AT MISSION</t>
  </si>
  <si>
    <t>7105 MISSION ROAD</t>
  </si>
  <si>
    <t>HILL TOP HOUSE</t>
  </si>
  <si>
    <t>505 W ELM</t>
  </si>
  <si>
    <t>BUCKLIN</t>
  </si>
  <si>
    <t>FAMILY HEALTH &amp; REHABILITATION CENTER</t>
  </si>
  <si>
    <t>639 S MAIZE COURT</t>
  </si>
  <si>
    <t>MEDICALODGES EUDORA</t>
  </si>
  <si>
    <t>1415 MAPLE STREET</t>
  </si>
  <si>
    <t>EUDORA</t>
  </si>
  <si>
    <t>THE PLAZA HEALTH SERVICES AT SANTA MARTA</t>
  </si>
  <si>
    <t>13875 W 115TH TERRACE</t>
  </si>
  <si>
    <t>SPRING VIEW MANOR HEALTHCARE AND REHABILITATION</t>
  </si>
  <si>
    <t>412 S 8TH STREET</t>
  </si>
  <si>
    <t>CONWAY SPRINGS</t>
  </si>
  <si>
    <t>MITCHELL COUNTY HOSPITAL HEALTH SYSTEMS LTCU</t>
  </si>
  <si>
    <t>400 W 8TH STREET</t>
  </si>
  <si>
    <t>ANDBE HOME, INC</t>
  </si>
  <si>
    <t>201 W CRANE STREET</t>
  </si>
  <si>
    <t>NORTON</t>
  </si>
  <si>
    <t>Norton</t>
  </si>
  <si>
    <t>BETHANY HOME ASSOCIATION</t>
  </si>
  <si>
    <t>321 N CHESTNUT STREET</t>
  </si>
  <si>
    <t>LINDSBORG</t>
  </si>
  <si>
    <t>MAPLE HEIGHTS NURSING &amp; REHABILITATIVE CENTER</t>
  </si>
  <si>
    <t>302 E IOWA STREET</t>
  </si>
  <si>
    <t>SANDSTONE HEIGHTS</t>
  </si>
  <si>
    <t>440 STATE STREET</t>
  </si>
  <si>
    <t>LITTLE RIVER</t>
  </si>
  <si>
    <t>MONTGOMERY PLACE NURSING CENTER</t>
  </si>
  <si>
    <t>614 S 8TH STREET</t>
  </si>
  <si>
    <t>KANSAS SOLDIERS HOME</t>
  </si>
  <si>
    <t>200 CUSTER, UNIT 98</t>
  </si>
  <si>
    <t>DERBY HEALTH &amp; REHABILITATION, LLC</t>
  </si>
  <si>
    <t>731 KLEIN CIRCLE</t>
  </si>
  <si>
    <t>KANSAS VETERANS HOME</t>
  </si>
  <si>
    <t>1220 WORLD WAR II MEMORIAL DRIVE</t>
  </si>
  <si>
    <t>BROOKDALE OVERLAND PARK</t>
  </si>
  <si>
    <t>12000 LAMAR</t>
  </si>
  <si>
    <t>THE WHEATLANDS HEALTH CARE CENTER</t>
  </si>
  <si>
    <t>750 W WASHINGTON ST</t>
  </si>
  <si>
    <t>Kingman</t>
  </si>
  <si>
    <t>MEDICALODGES GREAT BEND</t>
  </si>
  <si>
    <t>1401 CHERRY LANE</t>
  </si>
  <si>
    <t>PARK LANE NURSING HOME</t>
  </si>
  <si>
    <t>210 E PARK LANE</t>
  </si>
  <si>
    <t>SCOTT CITY</t>
  </si>
  <si>
    <t>FOWLER RESIDENTIAL CARE</t>
  </si>
  <si>
    <t>401 E 6TH</t>
  </si>
  <si>
    <t>Meade</t>
  </si>
  <si>
    <t>REGENT PARK REHABILITATION AND HEALTHCARE</t>
  </si>
  <si>
    <t>10604 EAST 13TH STREET</t>
  </si>
  <si>
    <t>BETHEL HOME</t>
  </si>
  <si>
    <t>300 S AZTEC ST</t>
  </si>
  <si>
    <t>Gray</t>
  </si>
  <si>
    <t>LEISURE HOMESTEAD AT STAFFORD</t>
  </si>
  <si>
    <t>405 GRAND AVENUE</t>
  </si>
  <si>
    <t>STAFFORD</t>
  </si>
  <si>
    <t>Stafford</t>
  </si>
  <si>
    <t>ATCHISON SENIOR VILLAGE</t>
  </si>
  <si>
    <t>1419 N 6TH STREET</t>
  </si>
  <si>
    <t>AVITA HEALTH AND REHAB AT REEDS COVE</t>
  </si>
  <si>
    <t>2114 N 127TH COURT EAST</t>
  </si>
  <si>
    <t>TWIN OAKS HEALTH AND REHAB</t>
  </si>
  <si>
    <t>757 W EISENHOWER RD</t>
  </si>
  <si>
    <t>CARITAS CENTER, INC</t>
  </si>
  <si>
    <t>1400 S SHERIDEN ST</t>
  </si>
  <si>
    <t>WESTCHESTER VILLAGE OF LENEXA</t>
  </si>
  <si>
    <t>8505 PFLUMM ROAD</t>
  </si>
  <si>
    <t>VIA CHRISTI VILLAGE RIDGE</t>
  </si>
  <si>
    <t>3636 NORTH RIDGE RD BLDG 400</t>
  </si>
  <si>
    <t>NOTTINGHAM HEALTH AND REHABILITATION</t>
  </si>
  <si>
    <t>14200 W 134TH PLACE</t>
  </si>
  <si>
    <t>TALLGRASS CREEK, INC</t>
  </si>
  <si>
    <t>13760 METCALF AVENUE</t>
  </si>
  <si>
    <t>ADVANCED HEALTH CARE OF OVERLAND PARK</t>
  </si>
  <si>
    <t>4700 INDIAN CREEK PARKWAY</t>
  </si>
  <si>
    <t>ASCENSION LIVING VIA CHRISTI VILLAGE MCLEAN</t>
  </si>
  <si>
    <t>777 N MCLEAN BLVD</t>
  </si>
  <si>
    <t>IGNITE MEDICAL RESORT A PTR OF THE UNIV OF KANSAS</t>
  </si>
  <si>
    <t>3910 RAINBOW BLVD, SUITE 400</t>
  </si>
  <si>
    <t>HILLTOP MANOR NURSING CENTER</t>
  </si>
  <si>
    <t>403 S VALLEY</t>
  </si>
  <si>
    <t>CUNNINGHAM</t>
  </si>
  <si>
    <t>MISSION VILLAGE LIVING CENTER, INC</t>
  </si>
  <si>
    <t>1890 EUCLID AVENUE</t>
  </si>
  <si>
    <t>HORTON</t>
  </si>
  <si>
    <t>BRIGHTON PLACE WEST</t>
  </si>
  <si>
    <t>331 SW OAKLEY STREET</t>
  </si>
  <si>
    <t>THE HEALTHCARE RESORT OF KANSAS CITY</t>
  </si>
  <si>
    <t>8900 PARALLEL PARKWAY</t>
  </si>
  <si>
    <t>STRATFORD COMMONS REHAB &amp; HEALTH CARE CENTER</t>
  </si>
  <si>
    <t>12340 QUIVIRA ROAD</t>
  </si>
  <si>
    <t>SHAWNEE POST ACUTE REHABILITATION CENTER</t>
  </si>
  <si>
    <t>7600 ANTIOCH ROAD</t>
  </si>
  <si>
    <t>THE HEALTHCARE RESORT OF OLATHE</t>
  </si>
  <si>
    <t>21250 WEST 151ST STREET</t>
  </si>
  <si>
    <t>MOUNDRIDGE MANOR</t>
  </si>
  <si>
    <t>710 N CHRISTIAN AVENUE</t>
  </si>
  <si>
    <t>CITIZENS MEDICAL CENTER LTCU</t>
  </si>
  <si>
    <t>1625 S FRANKLIN AVENUE</t>
  </si>
  <si>
    <t>THE HEALTHCARE RESORT OF TOPEKA</t>
  </si>
  <si>
    <t>6300 SW 6TH AVENUE</t>
  </si>
  <si>
    <t>AZRIA HEALTH OLATHE</t>
  </si>
  <si>
    <t>201 E FLAMING ROAD</t>
  </si>
  <si>
    <t>THE HEALTHCARE RESORT OF LEAWOOD - IRON HORSE HLTH</t>
  </si>
  <si>
    <t>5401 W 143RD STREET</t>
  </si>
  <si>
    <t>LEAWOOD</t>
  </si>
  <si>
    <t>WESTERN PRAIRIE SENIOR LIVING LLC</t>
  </si>
  <si>
    <t>510 E SAN JACINTO AVENUE</t>
  </si>
  <si>
    <t>ULYSSES</t>
  </si>
  <si>
    <t>COLONIAL VILLAGE</t>
  </si>
  <si>
    <t>12500 W 137TH ST</t>
  </si>
  <si>
    <t>MOUNT ST MARY</t>
  </si>
  <si>
    <t>3700 E LINCOLN ST</t>
  </si>
  <si>
    <t>RANCH HOUSE SENIOR LIVING LLC</t>
  </si>
  <si>
    <t>2900 CAMPUS DRIVE</t>
  </si>
  <si>
    <t>AZRIA HEALTH WICHITA</t>
  </si>
  <si>
    <t>7057 WEST VILLAGE CIRCLE</t>
  </si>
  <si>
    <t>CENTER AT WATERFRONT LLC</t>
  </si>
  <si>
    <t>1541 NORTH LINDBERG CIRCLE</t>
  </si>
  <si>
    <t>SUNPORCH OF SMITH COUNTY</t>
  </si>
  <si>
    <t>920 E KANSAS AVE</t>
  </si>
  <si>
    <t>GRAND PLAINS SKILLED NURSING BY AMERICARE</t>
  </si>
  <si>
    <t>331 NE STATE ROAD 61</t>
  </si>
  <si>
    <t>LOGAN COUNTY SENIOR LIVING INC</t>
  </si>
  <si>
    <t>615 PRICE AVE</t>
  </si>
  <si>
    <t>OAKLEY</t>
  </si>
  <si>
    <t>SOUTHWIND AT SPEARVILLE</t>
  </si>
  <si>
    <t>102 N PINE STREET</t>
  </si>
  <si>
    <t>SPEARVILLE</t>
  </si>
  <si>
    <t>CUMBERNAULD VILLAGE</t>
  </si>
  <si>
    <t>716 TWEED STREET</t>
  </si>
  <si>
    <t>TREGO CO-LEMKE MEMORIAL HOSPITAL LTCU</t>
  </si>
  <si>
    <t>320 N 13TH ST</t>
  </si>
  <si>
    <t>WAKEENEY</t>
  </si>
  <si>
    <t>Trego</t>
  </si>
  <si>
    <t>ST LUKE LIVING CENTER</t>
  </si>
  <si>
    <t>535 SOUTH FREEBORN</t>
  </si>
  <si>
    <t>WICHITA COUNTY HEALTH CENTER LTCU</t>
  </si>
  <si>
    <t>211 EAST EARL STREET</t>
  </si>
  <si>
    <t>LEOTI</t>
  </si>
  <si>
    <t>Wichita</t>
  </si>
  <si>
    <t>MEADE DISTRICT HOSP LTCU DBA LONE TREE RETIREMENT</t>
  </si>
  <si>
    <t>801 E GRANT</t>
  </si>
  <si>
    <t>MEADE</t>
  </si>
  <si>
    <t>PROTECTION VALLEY MANOR</t>
  </si>
  <si>
    <t>600 S BROADWAY</t>
  </si>
  <si>
    <t>PROTECTION</t>
  </si>
  <si>
    <t>Comanche</t>
  </si>
  <si>
    <t>HAVILAND OPERATOR, LLC</t>
  </si>
  <si>
    <t>200 MAIN STREET</t>
  </si>
  <si>
    <t>HAVILAND</t>
  </si>
  <si>
    <t>Kiowa</t>
  </si>
  <si>
    <t>GREELEY COUNTY HOSPITAL LTCU</t>
  </si>
  <si>
    <t>506 3RD STREET</t>
  </si>
  <si>
    <t>TRIBUNE</t>
  </si>
  <si>
    <t>Greeley</t>
  </si>
  <si>
    <t>ROOKS CO SENIOR SERVICES INC DBA REDBUD VILLAGE</t>
  </si>
  <si>
    <t>1000 S WASHINGTON STREET</t>
  </si>
  <si>
    <t>Rooks</t>
  </si>
  <si>
    <t>ACCESS MENTAL HEALTH</t>
  </si>
  <si>
    <t>500 PEABODY</t>
  </si>
  <si>
    <t>COMMUNITY HOSPITAL ONAGA LTCU</t>
  </si>
  <si>
    <t>206 GRAND AVENUE</t>
  </si>
  <si>
    <t>ST MARYS</t>
  </si>
  <si>
    <t>BRIGHTON PLACE NORTH</t>
  </si>
  <si>
    <t>1301 NE JEFFERSON STREET</t>
  </si>
  <si>
    <t>F W HUSTON MEDICAL CENTER</t>
  </si>
  <si>
    <t>408 DELAWARE STREET</t>
  </si>
  <si>
    <t>SATANTA DISTRICT HOSPITAL LTCU</t>
  </si>
  <si>
    <t>401 S CHEYENNE STREET</t>
  </si>
  <si>
    <t>SATANTA</t>
  </si>
  <si>
    <t>Haskell</t>
  </si>
  <si>
    <t>SHERIDAN COUNTY HOSPITAL LTCU</t>
  </si>
  <si>
    <t>826 18TH STREET,  BOX 167</t>
  </si>
  <si>
    <t>HOXIE</t>
  </si>
  <si>
    <t>Sheridan</t>
  </si>
  <si>
    <t>STANTON COUNTY HEALTH CARE FACILITY LTCU</t>
  </si>
  <si>
    <t>404 N CHESTNUT</t>
  </si>
  <si>
    <t>JOHNSON</t>
  </si>
  <si>
    <t>Stanton</t>
  </si>
  <si>
    <t>DAWSON PLACE</t>
  </si>
  <si>
    <t>208 W PROUT STREET</t>
  </si>
  <si>
    <t>HILL CITY</t>
  </si>
  <si>
    <t>MINNEOLA DISTRICT HOSPITAL LTCU</t>
  </si>
  <si>
    <t>207 CHESTNUT</t>
  </si>
  <si>
    <t>MINNEOLA</t>
  </si>
  <si>
    <t>THE SHEPHERD'S CENTER</t>
  </si>
  <si>
    <t>101 CEDAR RIDGE DRIVE</t>
  </si>
  <si>
    <t>CIMARRON</t>
  </si>
  <si>
    <t>440 SE WOODLAND AVENUE</t>
  </si>
  <si>
    <t>KEARNY COUNTY HOSPITAL LTCU</t>
  </si>
  <si>
    <t>607 COURT PL</t>
  </si>
  <si>
    <t>LAKIN</t>
  </si>
  <si>
    <t>Kearny</t>
  </si>
  <si>
    <t>ATTICA LONG TERM CARE FACILITY</t>
  </si>
  <si>
    <t>302 N BOTKIN</t>
  </si>
  <si>
    <t>ATTICA</t>
  </si>
  <si>
    <t>Harper</t>
  </si>
  <si>
    <t>STEVENS COUNTY HOSPITAL LTCU DBA PIONEER MANOR</t>
  </si>
  <si>
    <t>1711 S MAIN STREET</t>
  </si>
  <si>
    <t>HUGOTON</t>
  </si>
  <si>
    <t>Stevens</t>
  </si>
  <si>
    <t>ANDERSON COUNTY HOSPITAL LTCU</t>
  </si>
  <si>
    <t>421 S MAPLE STREET</t>
  </si>
  <si>
    <t>PIONEER LODGE</t>
  </si>
  <si>
    <t>300 W 3RD</t>
  </si>
  <si>
    <t>COLDWATER</t>
  </si>
  <si>
    <t>DOOLEY CENTER</t>
  </si>
  <si>
    <t>801 S 8TH STREET</t>
  </si>
  <si>
    <t>VALLEY HEALTH CARE CENTER</t>
  </si>
  <si>
    <t>400 12TH STREET</t>
  </si>
  <si>
    <t>VALLEY FALLS</t>
  </si>
  <si>
    <t>KIOWA HOSPITAL DISTRICT MANOR</t>
  </si>
  <si>
    <t>1020 MAIN STREET</t>
  </si>
  <si>
    <t>KIOWA</t>
  </si>
  <si>
    <t>Barber</t>
  </si>
  <si>
    <t>RUSSELL REGIONAL HOSPITAL LTCU</t>
  </si>
  <si>
    <t>200 S MAIN STREET</t>
  </si>
  <si>
    <t>NESS COUNTY HOSPITAL LTCU DBA CEDAR VILLAGE</t>
  </si>
  <si>
    <t>312 CUSTER STREET</t>
  </si>
  <si>
    <t>NESS CITY</t>
  </si>
  <si>
    <t>Ness</t>
  </si>
  <si>
    <t>ANTHONY COMMUNITY CARE CENTER</t>
  </si>
  <si>
    <t>212 N 5TH AVE</t>
  </si>
  <si>
    <t>ANTHONY</t>
  </si>
  <si>
    <t>SOLOMON VALLEY MANOR</t>
  </si>
  <si>
    <t>315 S ASH STREET</t>
  </si>
  <si>
    <t>PHILLIPS COUNTY RETIREMENT CENTER</t>
  </si>
  <si>
    <t>1300 STATE STREET</t>
  </si>
  <si>
    <t>PHILLIPSBURG</t>
  </si>
  <si>
    <t>Rural/Urban</t>
  </si>
  <si>
    <t>Urban</t>
  </si>
  <si>
    <t>.55 RN</t>
  </si>
  <si>
    <t>2.45 NA</t>
  </si>
  <si>
    <t>3.48 Hours</t>
  </si>
  <si>
    <t>Rural</t>
  </si>
  <si>
    <t>Meeting</t>
  </si>
  <si>
    <t>Not Meeting</t>
  </si>
  <si>
    <t>NA</t>
  </si>
  <si>
    <t>Meeting 2.45 NA</t>
  </si>
  <si>
    <t>Meeting .55 RN</t>
  </si>
  <si>
    <t>Meeting 3.48 Total</t>
  </si>
  <si>
    <t>Overall</t>
  </si>
  <si>
    <t>For-Profit</t>
  </si>
  <si>
    <t>Not-for-Profit</t>
  </si>
  <si>
    <t>Government</t>
  </si>
  <si>
    <t>Kansas Providers by Location</t>
  </si>
  <si>
    <t>Kansas Providers by Ownership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</si>
</sst>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33" borderId="0" xfId="0" applyFill="1"/>
    <xf numFmtId="0" fontId="0" fillId="34" borderId="0" xfId="0" applyFill="1"/>
    <xf numFmtId="0" fontId="16" fillId="0" borderId="0" xfId="0" applyFont="1"/>
    <xf numFmtId="0" fontId="0" fillId="0" borderId="0" xfId="0" applyAlignment="1">
      <alignment horizontal="center"/>
    </xf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Minimum</a:t>
            </a:r>
            <a:r>
              <a:rPr lang="en-US" baseline="0"/>
              <a:t> Staffing Rule Compliance</a:t>
            </a:r>
            <a:br>
              <a:rPr lang="en-US" baseline="0"/>
            </a:br>
            <a:r>
              <a:rPr lang="en-US" baseline="0"/>
              <a:t> </a:t>
            </a:r>
            <a:r>
              <a:rPr lang="en-US"/>
              <a:t>Kansas Providers By Location as of 4/1/24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 Compliance Data'!$A$3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'KS Compliance Data'!$B$1:$D$2</c:f>
              <c:strCache>
                <c:ptCount val="3"/>
                <c:pt idx="0">
                  <c:v>Meeting 2.45 NA</c:v>
                </c:pt>
                <c:pt idx="1">
                  <c:v>Meeting .55 RN</c:v>
                </c:pt>
                <c:pt idx="2">
                  <c:v>Meeting 3.48 Total</c:v>
                </c:pt>
              </c:strCache>
            </c:strRef>
          </c:cat>
          <c:val>
            <c:numRef>
              <c:f>'KS Compliance Data'!$B$3:$D$3</c:f>
              <c:numCache>
                <c:formatCode>0%</c:formatCode>
                <c:ptCount val="3"/>
                <c:pt idx="0">
                  <c:v>0.55813953488372092</c:v>
                </c:pt>
                <c:pt idx="1">
                  <c:v>0.61627906976744184</c:v>
                </c:pt>
                <c:pt idx="2">
                  <c:v>0.73255813953488369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5-4942-8B48-2998276F7F51}"/>
            </c:ext>
          </c:extLst>
        </c:ser>
        <c:ser>
          <c:idx val="1"/>
          <c:order val="1"/>
          <c:tx>
            <c:strRef>
              <c:f>'KS Compliance Data'!$A$4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'KS Compliance Data'!$B$1:$D$2</c:f>
              <c:strCache>
                <c:ptCount val="3"/>
                <c:pt idx="0">
                  <c:v>Meeting 2.45 NA</c:v>
                </c:pt>
                <c:pt idx="1">
                  <c:v>Meeting .55 RN</c:v>
                </c:pt>
                <c:pt idx="2">
                  <c:v>Meeting 3.48 Total</c:v>
                </c:pt>
              </c:strCache>
            </c:strRef>
          </c:cat>
          <c:val>
            <c:numRef>
              <c:f>'KS Compliance Data'!$B$4:$D$4</c:f>
              <c:numCache>
                <c:formatCode>0%</c:formatCode>
                <c:ptCount val="3"/>
                <c:pt idx="0">
                  <c:v>0.52036199095022628</c:v>
                </c:pt>
                <c:pt idx="1">
                  <c:v>0.6470588235294118</c:v>
                </c:pt>
                <c:pt idx="2">
                  <c:v>0.71493212669683259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5-4942-8B48-2998276F7F51}"/>
            </c:ext>
          </c:extLst>
        </c:ser>
        <c:ser>
          <c:idx val="2"/>
          <c:order val="2"/>
          <c:tx>
            <c:strRef>
              <c:f>'KS Compliance Data'!$A$5</c:f>
              <c:strCache>
                <c:ptCount val="1"/>
                <c:pt idx="0">
                  <c:v>Overall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'KS Compliance Data'!$B$1:$D$2</c:f>
              <c:strCache>
                <c:ptCount val="3"/>
                <c:pt idx="0">
                  <c:v>Meeting 2.45 NA</c:v>
                </c:pt>
                <c:pt idx="1">
                  <c:v>Meeting .55 RN</c:v>
                </c:pt>
                <c:pt idx="2">
                  <c:v>Meeting 3.48 Total</c:v>
                </c:pt>
              </c:strCache>
            </c:strRef>
          </c:cat>
          <c:val>
            <c:numRef>
              <c:f>'KS Compliance Data'!$B$5:$D$5</c:f>
              <c:numCache>
                <c:formatCode>0%</c:formatCode>
                <c:ptCount val="3"/>
                <c:pt idx="0">
                  <c:v>0.53094462540716614</c:v>
                </c:pt>
                <c:pt idx="1">
                  <c:v>0.6384364820846905</c:v>
                </c:pt>
                <c:pt idx="2">
                  <c:v>0.71986970684039087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5-4942-8B48-2998276F7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617599"/>
        <c:axId val="1856619519"/>
      </c:barChart>
      <c:catAx>
        <c:axId val="1856617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619519"/>
        <c:crosses val="autoZero"/>
        <c:auto val="1"/>
        <c:lblAlgn val="ctr"/>
        <c:lblOffset val="100"/>
        <c:noMultiLvlLbl val="0"/>
      </c:catAx>
      <c:valAx>
        <c:axId val="1856619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61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Minimum Staffing Rule Compliance</a:t>
            </a:r>
            <a:br>
              <a:rPr lang="en-US"/>
            </a:br>
            <a:r>
              <a:rPr lang="en-US"/>
              <a:t>Kansas Providers by Ownership as of 4/1/24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'KS Compliance Data'!$B$10:$B$11</c:f>
              <c:strCache>
                <c:ptCount val="2"/>
                <c:pt idx="0">
                  <c:v>Kansas Providers by Ownership</c:v>
                </c:pt>
                <c:pt idx="1">
                  <c:v>Meeting 2.45 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'KS Compliance Data'!$A$12:$A$15</c:f>
              <c:strCache>
                <c:ptCount val="4"/>
                <c:pt idx="0">
                  <c:v>For-Profit</c:v>
                </c:pt>
                <c:pt idx="1">
                  <c:v>Not-for-Profit</c:v>
                </c:pt>
                <c:pt idx="2">
                  <c:v>Government</c:v>
                </c:pt>
                <c:pt idx="3">
                  <c:v>Overall</c:v>
                </c:pt>
              </c:strCache>
            </c:strRef>
          </c:cat>
          <c:val>
            <c:numRef>
              <c:f>'KS Compliance Data'!$B$12:$B$15</c:f>
              <c:numCache>
                <c:formatCode>0%</c:formatCode>
                <c:ptCount val="4"/>
                <c:pt idx="0">
                  <c:v>0.35714285714285715</c:v>
                </c:pt>
                <c:pt idx="1">
                  <c:v>0.77142857142857146</c:v>
                </c:pt>
                <c:pt idx="2">
                  <c:v>0.85</c:v>
                </c:pt>
                <c:pt idx="3">
                  <c:v>0.53094462540716614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3AB-83E2-932815655B51}"/>
            </c:ext>
          </c:extLst>
        </c:ser>
        <c:ser>
          <c:idx val="1"/>
          <c:order val="1"/>
          <c:tx>
            <c:strRef>
              <c:f>'KS Compliance Data'!$C$10:$C$11</c:f>
              <c:strCache>
                <c:ptCount val="2"/>
                <c:pt idx="0">
                  <c:v>Kansas Providers by Ownership</c:v>
                </c:pt>
                <c:pt idx="1">
                  <c:v>Meeting .55 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'KS Compliance Data'!$A$12:$A$15</c:f>
              <c:strCache>
                <c:ptCount val="4"/>
                <c:pt idx="0">
                  <c:v>For-Profit</c:v>
                </c:pt>
                <c:pt idx="1">
                  <c:v>Not-for-Profit</c:v>
                </c:pt>
                <c:pt idx="2">
                  <c:v>Government</c:v>
                </c:pt>
                <c:pt idx="3">
                  <c:v>Overall</c:v>
                </c:pt>
              </c:strCache>
            </c:strRef>
          </c:cat>
          <c:val>
            <c:numRef>
              <c:f>'KS Compliance Data'!$C$12:$C$15</c:f>
              <c:numCache>
                <c:formatCode>0%</c:formatCode>
                <c:ptCount val="4"/>
                <c:pt idx="0">
                  <c:v>0.53846153846153844</c:v>
                </c:pt>
                <c:pt idx="1">
                  <c:v>0.8</c:v>
                </c:pt>
                <c:pt idx="2">
                  <c:v>0.7</c:v>
                </c:pt>
                <c:pt idx="3">
                  <c:v>0.6384364820846905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A-43AB-83E2-932815655B51}"/>
            </c:ext>
          </c:extLst>
        </c:ser>
        <c:ser>
          <c:idx val="2"/>
          <c:order val="2"/>
          <c:tx>
            <c:strRef>
              <c:f>'KS Compliance Data'!$D$10:$D$11</c:f>
              <c:strCache>
                <c:ptCount val="2"/>
                <c:pt idx="0">
                  <c:v>Kansas Providers by Ownership</c:v>
                </c:pt>
                <c:pt idx="1">
                  <c:v>Meeting 3.48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'KS Compliance Data'!$A$12:$A$15</c:f>
              <c:strCache>
                <c:ptCount val="4"/>
                <c:pt idx="0">
                  <c:v>For-Profit</c:v>
                </c:pt>
                <c:pt idx="1">
                  <c:v>Not-for-Profit</c:v>
                </c:pt>
                <c:pt idx="2">
                  <c:v>Government</c:v>
                </c:pt>
                <c:pt idx="3">
                  <c:v>Overall</c:v>
                </c:pt>
              </c:strCache>
            </c:strRef>
          </c:cat>
          <c:val>
            <c:numRef>
              <c:f>'KS Compliance Data'!$D$12:$D$15</c:f>
              <c:numCache>
                <c:formatCode>0%</c:formatCode>
                <c:ptCount val="4"/>
                <c:pt idx="0">
                  <c:v>0.60989010989010994</c:v>
                </c:pt>
                <c:pt idx="1">
                  <c:v>0.88571428571428568</c:v>
                </c:pt>
                <c:pt idx="2">
                  <c:v>0.85</c:v>
                </c:pt>
                <c:pt idx="3">
                  <c:v>0.71986970684039087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A-43AB-83E2-932815655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9051408"/>
        <c:axId val="1473881295"/>
      </c:barChart>
      <c:catAx>
        <c:axId val="1629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3881295"/>
        <c:crosses val="autoZero"/>
        <c:auto val="1"/>
        <c:lblAlgn val="ctr"/>
        <c:lblOffset val="100"/>
        <c:noMultiLvlLbl val="0"/>
      </c:catAx>
      <c:valAx>
        <c:axId val="1473881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05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0</xdr:row>
      <xdr:rowOff>90487</xdr:rowOff>
    </xdr:from>
    <xdr:to>
      <xdr:col>14</xdr:col>
      <xdr:colOff>123825</xdr:colOff>
      <xdr:row>14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EEE63E-E1E9-41A8-1A95-69E3CAEF2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15</xdr:row>
      <xdr:rowOff>80962</xdr:rowOff>
    </xdr:from>
    <xdr:to>
      <xdr:col>14</xdr:col>
      <xdr:colOff>95250</xdr:colOff>
      <xdr:row>29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F67AAF-4AC2-AD90-905D-C487FF285C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8"/>
  <sheetViews>
    <sheetView workbookViewId="0">
      <pane ySplit="1" topLeftCell="A2" activePane="bottomLeft" state="frozen"/>
      <selection pane="bottomLeft" activeCell="F18" sqref="F18"/>
    </sheetView>
  </sheetViews>
  <sheetFormatPr defaultRowHeight="15" x14ac:dyDescent="0.25"/>
  <cols>
    <col min="1" max="1" width="54.28515625" bestFit="1" customWidth="1"/>
    <col min="2" max="2" width="34" bestFit="1" customWidth="1"/>
    <col min="3" max="3" width="19.85546875" bestFit="1" customWidth="1"/>
    <col min="6" max="6" width="15.85546875" bestFit="1" customWidth="1"/>
    <col min="7" max="7" width="14.140625" bestFit="1" customWidth="1"/>
    <col min="8" max="8" width="33.5703125" bestFit="1" customWidth="1"/>
    <col min="9" max="9" width="25.42578125" bestFit="1" customWidth="1"/>
    <col min="10" max="10" width="36.7109375" bestFit="1" customWidth="1"/>
    <col min="11" max="11" width="22" bestFit="1" customWidth="1"/>
    <col min="12" max="12" width="53.5703125" bestFit="1" customWidth="1"/>
    <col min="13" max="13" width="11.42578125" bestFit="1" customWidth="1"/>
    <col min="14" max="14" width="46.28515625" bestFit="1" customWidth="1"/>
    <col min="15" max="15" width="11.42578125" bestFit="1" customWidth="1"/>
    <col min="16" max="16" width="54.140625" bestFit="1" customWidth="1"/>
    <col min="17" max="17" width="12.5703125" bestFit="1" customWidth="1"/>
    <col min="18" max="18" width="44.85546875" bestFit="1" customWidth="1"/>
    <col min="19" max="19" width="15.28515625" bestFit="1" customWidth="1"/>
  </cols>
  <sheetData>
    <row r="1" spans="1:1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926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929</v>
      </c>
      <c r="N1" s="4" t="s">
        <v>12</v>
      </c>
      <c r="O1" s="4" t="s">
        <v>928</v>
      </c>
      <c r="P1" s="4" t="s">
        <v>13</v>
      </c>
      <c r="Q1" s="4" t="s">
        <v>930</v>
      </c>
      <c r="R1" s="4" t="s">
        <v>11</v>
      </c>
      <c r="S1" s="4" t="s">
        <v>14</v>
      </c>
    </row>
    <row r="2" spans="1:19" x14ac:dyDescent="0.25">
      <c r="A2" t="s">
        <v>109</v>
      </c>
      <c r="B2" t="s">
        <v>110</v>
      </c>
      <c r="C2" t="s">
        <v>111</v>
      </c>
      <c r="D2" t="s">
        <v>112</v>
      </c>
      <c r="E2">
        <v>67211</v>
      </c>
      <c r="F2" t="s">
        <v>67</v>
      </c>
      <c r="G2" t="s">
        <v>927</v>
      </c>
      <c r="H2" t="s">
        <v>16</v>
      </c>
      <c r="I2">
        <v>55</v>
      </c>
      <c r="J2">
        <v>48.3</v>
      </c>
      <c r="K2" t="s">
        <v>17</v>
      </c>
      <c r="L2" s="2">
        <v>2.1549399999999999</v>
      </c>
      <c r="M2" s="2" t="s">
        <v>933</v>
      </c>
      <c r="N2" s="3">
        <v>0.57179999999999997</v>
      </c>
      <c r="O2" s="3" t="s">
        <v>932</v>
      </c>
      <c r="P2" s="3">
        <v>3.58955</v>
      </c>
      <c r="Q2" s="3" t="s">
        <v>932</v>
      </c>
      <c r="R2">
        <v>1.1954100000000001</v>
      </c>
      <c r="S2" s="1">
        <v>45383</v>
      </c>
    </row>
    <row r="3" spans="1:19" x14ac:dyDescent="0.25">
      <c r="A3" s="3" t="s">
        <v>113</v>
      </c>
      <c r="B3" s="3" t="s">
        <v>114</v>
      </c>
      <c r="C3" s="3" t="s">
        <v>115</v>
      </c>
      <c r="D3" s="3" t="s">
        <v>112</v>
      </c>
      <c r="E3" s="3">
        <v>66611</v>
      </c>
      <c r="F3" s="3" t="s">
        <v>116</v>
      </c>
      <c r="G3" s="3" t="s">
        <v>927</v>
      </c>
      <c r="H3" s="3" t="s">
        <v>24</v>
      </c>
      <c r="I3" s="3">
        <v>97</v>
      </c>
      <c r="J3" s="3">
        <v>72.3</v>
      </c>
      <c r="K3" s="3" t="s">
        <v>17</v>
      </c>
      <c r="L3" s="3">
        <v>3.5657399999999999</v>
      </c>
      <c r="M3" s="3" t="s">
        <v>932</v>
      </c>
      <c r="N3" s="3">
        <v>0.93896999999999997</v>
      </c>
      <c r="O3" s="3" t="s">
        <v>932</v>
      </c>
      <c r="P3" s="3">
        <v>5.7001200000000001</v>
      </c>
      <c r="Q3" s="3" t="s">
        <v>932</v>
      </c>
      <c r="R3">
        <v>0.49545</v>
      </c>
      <c r="S3" s="1">
        <v>45383</v>
      </c>
    </row>
    <row r="4" spans="1:19" x14ac:dyDescent="0.25">
      <c r="A4" s="3" t="s">
        <v>117</v>
      </c>
      <c r="B4" s="3" t="s">
        <v>118</v>
      </c>
      <c r="C4" s="3" t="s">
        <v>61</v>
      </c>
      <c r="D4" s="3" t="s">
        <v>112</v>
      </c>
      <c r="E4" s="3">
        <v>66762</v>
      </c>
      <c r="F4" s="3" t="s">
        <v>46</v>
      </c>
      <c r="G4" s="3" t="s">
        <v>927</v>
      </c>
      <c r="H4" s="3" t="s">
        <v>22</v>
      </c>
      <c r="I4" s="3">
        <v>45</v>
      </c>
      <c r="J4" s="3">
        <v>23.9</v>
      </c>
      <c r="K4" s="3" t="s">
        <v>17</v>
      </c>
      <c r="L4" s="3">
        <v>2.9492400000000001</v>
      </c>
      <c r="M4" s="3" t="s">
        <v>932</v>
      </c>
      <c r="N4" s="3">
        <v>0.85075000000000001</v>
      </c>
      <c r="O4" s="3" t="s">
        <v>932</v>
      </c>
      <c r="P4" s="3">
        <v>4.2954400000000001</v>
      </c>
      <c r="Q4" s="3" t="s">
        <v>932</v>
      </c>
      <c r="R4">
        <v>0.70574999999999999</v>
      </c>
      <c r="S4" s="1">
        <v>45383</v>
      </c>
    </row>
    <row r="5" spans="1:19" x14ac:dyDescent="0.25">
      <c r="A5" t="s">
        <v>119</v>
      </c>
      <c r="B5" t="s">
        <v>120</v>
      </c>
      <c r="C5" t="s">
        <v>121</v>
      </c>
      <c r="D5" t="s">
        <v>112</v>
      </c>
      <c r="E5">
        <v>66064</v>
      </c>
      <c r="F5" t="s">
        <v>97</v>
      </c>
      <c r="G5" t="s">
        <v>931</v>
      </c>
      <c r="H5" t="s">
        <v>16</v>
      </c>
      <c r="I5">
        <v>110</v>
      </c>
      <c r="J5">
        <v>34.299999999999997</v>
      </c>
      <c r="K5" t="s">
        <v>17</v>
      </c>
      <c r="L5" s="2">
        <v>2.2036600000000002</v>
      </c>
      <c r="M5" s="2" t="s">
        <v>933</v>
      </c>
      <c r="N5" s="2">
        <v>0.52488000000000001</v>
      </c>
      <c r="O5" s="2" t="s">
        <v>933</v>
      </c>
      <c r="P5" s="3">
        <v>3.6972299999999998</v>
      </c>
      <c r="Q5" s="3" t="s">
        <v>932</v>
      </c>
      <c r="R5">
        <v>0.85850000000000004</v>
      </c>
      <c r="S5" s="1">
        <v>45383</v>
      </c>
    </row>
    <row r="6" spans="1:19" x14ac:dyDescent="0.25">
      <c r="A6" t="s">
        <v>122</v>
      </c>
      <c r="B6" t="s">
        <v>123</v>
      </c>
      <c r="C6" t="s">
        <v>111</v>
      </c>
      <c r="D6" t="s">
        <v>112</v>
      </c>
      <c r="E6">
        <v>67208</v>
      </c>
      <c r="F6" t="s">
        <v>67</v>
      </c>
      <c r="G6" t="s">
        <v>927</v>
      </c>
      <c r="H6" t="s">
        <v>22</v>
      </c>
      <c r="I6">
        <v>75</v>
      </c>
      <c r="J6">
        <v>64.900000000000006</v>
      </c>
      <c r="K6" t="s">
        <v>17</v>
      </c>
      <c r="L6" s="3">
        <v>2.7604799999999998</v>
      </c>
      <c r="M6" s="3" t="s">
        <v>932</v>
      </c>
      <c r="N6" s="2">
        <v>0.35769000000000001</v>
      </c>
      <c r="O6" s="2" t="s">
        <v>933</v>
      </c>
      <c r="P6" s="3">
        <v>3.8239200000000002</v>
      </c>
      <c r="Q6" s="3" t="s">
        <v>932</v>
      </c>
      <c r="R6">
        <v>0.84701000000000004</v>
      </c>
      <c r="S6" s="1">
        <v>45383</v>
      </c>
    </row>
    <row r="7" spans="1:19" x14ac:dyDescent="0.25">
      <c r="A7" t="s">
        <v>124</v>
      </c>
      <c r="B7" t="s">
        <v>125</v>
      </c>
      <c r="C7" t="s">
        <v>126</v>
      </c>
      <c r="D7" t="s">
        <v>112</v>
      </c>
      <c r="E7">
        <v>66502</v>
      </c>
      <c r="F7" t="s">
        <v>127</v>
      </c>
      <c r="G7" t="s">
        <v>927</v>
      </c>
      <c r="H7" t="s">
        <v>38</v>
      </c>
      <c r="I7">
        <v>93</v>
      </c>
      <c r="J7">
        <v>82.1</v>
      </c>
      <c r="K7" t="s">
        <v>17</v>
      </c>
      <c r="L7" s="2">
        <v>2.1807799999999999</v>
      </c>
      <c r="M7" s="2" t="s">
        <v>933</v>
      </c>
      <c r="N7" s="3">
        <v>0.55288000000000004</v>
      </c>
      <c r="O7" s="3" t="s">
        <v>932</v>
      </c>
      <c r="P7" s="3">
        <v>3.64418</v>
      </c>
      <c r="Q7" s="3" t="s">
        <v>932</v>
      </c>
      <c r="R7">
        <v>0.78259999999999996</v>
      </c>
      <c r="S7" s="1">
        <v>45383</v>
      </c>
    </row>
    <row r="8" spans="1:19" x14ac:dyDescent="0.25">
      <c r="A8" s="2" t="s">
        <v>128</v>
      </c>
      <c r="B8" s="2" t="s">
        <v>129</v>
      </c>
      <c r="C8" s="2" t="s">
        <v>115</v>
      </c>
      <c r="D8" s="2" t="s">
        <v>112</v>
      </c>
      <c r="E8" s="2">
        <v>66607</v>
      </c>
      <c r="F8" s="2" t="s">
        <v>116</v>
      </c>
      <c r="G8" s="2" t="s">
        <v>927</v>
      </c>
      <c r="H8" s="2" t="s">
        <v>22</v>
      </c>
      <c r="I8" s="2">
        <v>60</v>
      </c>
      <c r="J8" s="2">
        <v>52.5</v>
      </c>
      <c r="K8" s="2" t="s">
        <v>17</v>
      </c>
      <c r="L8" s="2">
        <v>1.9159200000000001</v>
      </c>
      <c r="M8" s="2" t="s">
        <v>933</v>
      </c>
      <c r="N8" s="2">
        <v>0.34415000000000001</v>
      </c>
      <c r="O8" s="2" t="s">
        <v>933</v>
      </c>
      <c r="P8" s="2">
        <v>2.74281</v>
      </c>
      <c r="Q8" s="2" t="s">
        <v>933</v>
      </c>
      <c r="R8">
        <v>1.3214600000000001</v>
      </c>
      <c r="S8" s="1">
        <v>45383</v>
      </c>
    </row>
    <row r="9" spans="1:19" x14ac:dyDescent="0.25">
      <c r="A9" s="2" t="s">
        <v>130</v>
      </c>
      <c r="B9" s="2" t="s">
        <v>131</v>
      </c>
      <c r="C9" s="2" t="s">
        <v>132</v>
      </c>
      <c r="D9" s="2" t="s">
        <v>112</v>
      </c>
      <c r="E9" s="2">
        <v>67502</v>
      </c>
      <c r="F9" s="2" t="s">
        <v>133</v>
      </c>
      <c r="G9" s="2" t="s">
        <v>927</v>
      </c>
      <c r="H9" s="2" t="s">
        <v>16</v>
      </c>
      <c r="I9" s="2">
        <v>73</v>
      </c>
      <c r="J9" s="2">
        <v>59.9</v>
      </c>
      <c r="K9" s="2" t="s">
        <v>17</v>
      </c>
      <c r="L9" s="2">
        <v>1.9725699999999999</v>
      </c>
      <c r="M9" s="2" t="s">
        <v>933</v>
      </c>
      <c r="N9" s="2">
        <v>0.48032000000000002</v>
      </c>
      <c r="O9" s="2" t="s">
        <v>933</v>
      </c>
      <c r="P9" s="2">
        <v>3.1857199999999999</v>
      </c>
      <c r="Q9" s="2" t="s">
        <v>933</v>
      </c>
      <c r="R9">
        <v>1.22062</v>
      </c>
      <c r="S9" s="1">
        <v>45383</v>
      </c>
    </row>
    <row r="10" spans="1:19" x14ac:dyDescent="0.25">
      <c r="A10" s="3" t="s">
        <v>134</v>
      </c>
      <c r="B10" s="3" t="s">
        <v>135</v>
      </c>
      <c r="C10" s="3" t="s">
        <v>66</v>
      </c>
      <c r="D10" s="3" t="s">
        <v>112</v>
      </c>
      <c r="E10" s="3">
        <v>66062</v>
      </c>
      <c r="F10" s="3" t="s">
        <v>47</v>
      </c>
      <c r="G10" s="3" t="s">
        <v>931</v>
      </c>
      <c r="H10" s="3" t="s">
        <v>24</v>
      </c>
      <c r="I10" s="3">
        <v>170</v>
      </c>
      <c r="J10" s="3">
        <v>115.5</v>
      </c>
      <c r="K10" s="3" t="s">
        <v>17</v>
      </c>
      <c r="L10" s="3">
        <v>3.6747000000000001</v>
      </c>
      <c r="M10" s="3" t="s">
        <v>932</v>
      </c>
      <c r="N10" s="3">
        <v>0.86978</v>
      </c>
      <c r="O10" s="3" t="s">
        <v>932</v>
      </c>
      <c r="P10" s="3">
        <v>5.4029800000000003</v>
      </c>
      <c r="Q10" s="3" t="s">
        <v>932</v>
      </c>
      <c r="R10">
        <v>0.59474000000000005</v>
      </c>
      <c r="S10" s="1">
        <v>45383</v>
      </c>
    </row>
    <row r="11" spans="1:19" x14ac:dyDescent="0.25">
      <c r="A11" s="2" t="s">
        <v>136</v>
      </c>
      <c r="B11" s="2" t="s">
        <v>137</v>
      </c>
      <c r="C11" s="2" t="s">
        <v>138</v>
      </c>
      <c r="D11" s="2" t="s">
        <v>112</v>
      </c>
      <c r="E11" s="2">
        <v>66215</v>
      </c>
      <c r="F11" s="2" t="s">
        <v>47</v>
      </c>
      <c r="G11" s="2" t="s">
        <v>931</v>
      </c>
      <c r="H11" s="2" t="s">
        <v>16</v>
      </c>
      <c r="I11" s="2">
        <v>222</v>
      </c>
      <c r="J11" s="2">
        <v>137.5</v>
      </c>
      <c r="K11" s="2" t="s">
        <v>17</v>
      </c>
      <c r="L11" s="2">
        <v>2.2401</v>
      </c>
      <c r="M11" s="2" t="s">
        <v>933</v>
      </c>
      <c r="N11" s="2">
        <v>0.32499</v>
      </c>
      <c r="O11" s="2" t="s">
        <v>933</v>
      </c>
      <c r="P11" s="2">
        <v>3.1284800000000001</v>
      </c>
      <c r="Q11" s="2" t="s">
        <v>933</v>
      </c>
      <c r="R11">
        <v>0.64354999999999996</v>
      </c>
      <c r="S11" s="1">
        <v>45383</v>
      </c>
    </row>
    <row r="12" spans="1:19" x14ac:dyDescent="0.25">
      <c r="A12" t="s">
        <v>139</v>
      </c>
      <c r="B12" t="s">
        <v>140</v>
      </c>
      <c r="C12" t="s">
        <v>141</v>
      </c>
      <c r="D12" t="s">
        <v>112</v>
      </c>
      <c r="E12">
        <v>66203</v>
      </c>
      <c r="F12" t="s">
        <v>47</v>
      </c>
      <c r="G12" t="s">
        <v>931</v>
      </c>
      <c r="H12" t="s">
        <v>16</v>
      </c>
      <c r="I12">
        <v>120</v>
      </c>
      <c r="J12">
        <v>78.7</v>
      </c>
      <c r="K12" t="s">
        <v>17</v>
      </c>
      <c r="L12" s="2">
        <v>2.0833300000000001</v>
      </c>
      <c r="M12" s="2" t="s">
        <v>933</v>
      </c>
      <c r="N12" s="3">
        <v>0.55393999999999999</v>
      </c>
      <c r="O12" s="3" t="s">
        <v>932</v>
      </c>
      <c r="P12" s="2">
        <v>3.2619500000000001</v>
      </c>
      <c r="Q12" s="2" t="s">
        <v>933</v>
      </c>
      <c r="R12">
        <v>5.1040000000000002E-2</v>
      </c>
      <c r="S12" s="1">
        <v>45383</v>
      </c>
    </row>
    <row r="13" spans="1:19" x14ac:dyDescent="0.25">
      <c r="A13" t="s">
        <v>142</v>
      </c>
      <c r="B13" t="s">
        <v>143</v>
      </c>
      <c r="C13" t="s">
        <v>48</v>
      </c>
      <c r="D13" t="s">
        <v>112</v>
      </c>
      <c r="E13">
        <v>67042</v>
      </c>
      <c r="F13" t="s">
        <v>34</v>
      </c>
      <c r="G13" t="s">
        <v>931</v>
      </c>
      <c r="H13" t="s">
        <v>31</v>
      </c>
      <c r="I13">
        <v>60</v>
      </c>
      <c r="J13">
        <v>44.8</v>
      </c>
      <c r="K13" t="s">
        <v>17</v>
      </c>
      <c r="L13" s="2">
        <v>2.3004099999999998</v>
      </c>
      <c r="M13" s="2" t="s">
        <v>933</v>
      </c>
      <c r="N13" s="3">
        <v>0.87092000000000003</v>
      </c>
      <c r="O13" s="3" t="s">
        <v>932</v>
      </c>
      <c r="P13" s="3">
        <v>4.0061999999999998</v>
      </c>
      <c r="Q13" s="3" t="s">
        <v>932</v>
      </c>
      <c r="R13">
        <v>0.76732999999999996</v>
      </c>
      <c r="S13" s="1">
        <v>45383</v>
      </c>
    </row>
    <row r="14" spans="1:19" x14ac:dyDescent="0.25">
      <c r="A14" t="s">
        <v>144</v>
      </c>
      <c r="B14" t="s">
        <v>145</v>
      </c>
      <c r="C14" t="s">
        <v>146</v>
      </c>
      <c r="D14" t="s">
        <v>112</v>
      </c>
      <c r="E14">
        <v>66441</v>
      </c>
      <c r="F14" t="s">
        <v>147</v>
      </c>
      <c r="G14" t="s">
        <v>931</v>
      </c>
      <c r="H14" t="s">
        <v>31</v>
      </c>
      <c r="I14">
        <v>100</v>
      </c>
      <c r="J14">
        <v>65.5</v>
      </c>
      <c r="K14" t="s">
        <v>17</v>
      </c>
      <c r="L14" s="2">
        <v>2.3606400000000001</v>
      </c>
      <c r="M14" s="2" t="s">
        <v>933</v>
      </c>
      <c r="N14" s="3">
        <v>0.74866999999999995</v>
      </c>
      <c r="O14" s="3" t="s">
        <v>932</v>
      </c>
      <c r="P14" s="3">
        <v>3.75718</v>
      </c>
      <c r="Q14" s="3" t="s">
        <v>932</v>
      </c>
      <c r="R14">
        <v>0.96694000000000002</v>
      </c>
      <c r="S14" s="1">
        <v>45383</v>
      </c>
    </row>
    <row r="15" spans="1:19" x14ac:dyDescent="0.25">
      <c r="A15" t="s">
        <v>148</v>
      </c>
      <c r="B15" t="s">
        <v>149</v>
      </c>
      <c r="C15" t="s">
        <v>150</v>
      </c>
      <c r="D15" t="s">
        <v>112</v>
      </c>
      <c r="E15">
        <v>67401</v>
      </c>
      <c r="F15" t="s">
        <v>49</v>
      </c>
      <c r="G15" t="s">
        <v>927</v>
      </c>
      <c r="H15" t="s">
        <v>22</v>
      </c>
      <c r="I15">
        <v>45</v>
      </c>
      <c r="J15">
        <v>36.799999999999997</v>
      </c>
      <c r="K15" t="s">
        <v>17</v>
      </c>
      <c r="L15" s="2">
        <v>2.1648299999999998</v>
      </c>
      <c r="M15" s="2" t="s">
        <v>933</v>
      </c>
      <c r="N15" s="3">
        <v>0.56366000000000005</v>
      </c>
      <c r="O15" s="3" t="s">
        <v>932</v>
      </c>
      <c r="P15" s="2">
        <v>3.4182299999999999</v>
      </c>
      <c r="Q15" s="2" t="s">
        <v>933</v>
      </c>
      <c r="R15">
        <v>0.65629999999999999</v>
      </c>
      <c r="S15" s="1">
        <v>45383</v>
      </c>
    </row>
    <row r="16" spans="1:19" x14ac:dyDescent="0.25">
      <c r="A16" t="s">
        <v>151</v>
      </c>
      <c r="B16" t="s">
        <v>152</v>
      </c>
      <c r="C16" t="s">
        <v>153</v>
      </c>
      <c r="D16" t="s">
        <v>112</v>
      </c>
      <c r="E16">
        <v>66030</v>
      </c>
      <c r="F16" t="s">
        <v>47</v>
      </c>
      <c r="G16" t="s">
        <v>931</v>
      </c>
      <c r="H16" t="s">
        <v>22</v>
      </c>
      <c r="I16">
        <v>42</v>
      </c>
      <c r="J16">
        <v>88.6</v>
      </c>
      <c r="K16" t="s">
        <v>17</v>
      </c>
      <c r="L16" s="2">
        <v>2.2776200000000002</v>
      </c>
      <c r="M16" s="2" t="s">
        <v>933</v>
      </c>
      <c r="N16" s="3">
        <v>0.88614999999999999</v>
      </c>
      <c r="O16" s="3" t="s">
        <v>932</v>
      </c>
      <c r="P16" s="3">
        <v>3.6702900000000001</v>
      </c>
      <c r="Q16" s="3" t="s">
        <v>932</v>
      </c>
      <c r="R16">
        <v>0.80098000000000003</v>
      </c>
      <c r="S16" s="1">
        <v>45383</v>
      </c>
    </row>
    <row r="17" spans="1:19" x14ac:dyDescent="0.25">
      <c r="A17" t="s">
        <v>154</v>
      </c>
      <c r="B17" t="s">
        <v>155</v>
      </c>
      <c r="C17" t="s">
        <v>156</v>
      </c>
      <c r="D17" t="s">
        <v>112</v>
      </c>
      <c r="E17">
        <v>67060</v>
      </c>
      <c r="F17" t="s">
        <v>67</v>
      </c>
      <c r="G17" t="s">
        <v>931</v>
      </c>
      <c r="H17" t="s">
        <v>22</v>
      </c>
      <c r="I17">
        <v>119</v>
      </c>
      <c r="J17">
        <v>83.6</v>
      </c>
      <c r="K17" t="s">
        <v>17</v>
      </c>
      <c r="L17" s="2">
        <v>2.0718700000000001</v>
      </c>
      <c r="M17" s="2" t="s">
        <v>933</v>
      </c>
      <c r="N17" s="3">
        <v>0.67040999999999995</v>
      </c>
      <c r="O17" s="3" t="s">
        <v>932</v>
      </c>
      <c r="P17" s="2">
        <v>2.9960499999999999</v>
      </c>
      <c r="Q17" s="2" t="s">
        <v>933</v>
      </c>
      <c r="R17">
        <v>1.3249299999999999</v>
      </c>
      <c r="S17" s="1">
        <v>45383</v>
      </c>
    </row>
    <row r="18" spans="1:19" x14ac:dyDescent="0.25">
      <c r="A18" t="s">
        <v>157</v>
      </c>
      <c r="B18" t="s">
        <v>158</v>
      </c>
      <c r="C18" t="s">
        <v>159</v>
      </c>
      <c r="D18" t="s">
        <v>112</v>
      </c>
      <c r="E18">
        <v>66104</v>
      </c>
      <c r="F18" t="s">
        <v>160</v>
      </c>
      <c r="G18" t="s">
        <v>927</v>
      </c>
      <c r="H18" t="s">
        <v>16</v>
      </c>
      <c r="I18">
        <v>65</v>
      </c>
      <c r="J18">
        <v>39.799999999999997</v>
      </c>
      <c r="K18" t="s">
        <v>17</v>
      </c>
      <c r="L18" s="2">
        <v>2.37812</v>
      </c>
      <c r="M18" s="2" t="s">
        <v>933</v>
      </c>
      <c r="N18" s="3">
        <v>0.76356000000000002</v>
      </c>
      <c r="O18" s="3" t="s">
        <v>932</v>
      </c>
      <c r="P18" s="3">
        <v>3.5800800000000002</v>
      </c>
      <c r="Q18" s="3" t="s">
        <v>932</v>
      </c>
      <c r="R18">
        <v>1.03623</v>
      </c>
      <c r="S18" s="1">
        <v>45383</v>
      </c>
    </row>
    <row r="19" spans="1:19" x14ac:dyDescent="0.25">
      <c r="A19" s="3" t="s">
        <v>161</v>
      </c>
      <c r="B19" s="3" t="s">
        <v>162</v>
      </c>
      <c r="C19" s="3" t="s">
        <v>163</v>
      </c>
      <c r="D19" s="3" t="s">
        <v>112</v>
      </c>
      <c r="E19" s="3">
        <v>66002</v>
      </c>
      <c r="F19" s="3" t="s">
        <v>164</v>
      </c>
      <c r="G19" s="3" t="s">
        <v>927</v>
      </c>
      <c r="H19" s="3" t="s">
        <v>16</v>
      </c>
      <c r="I19" s="3">
        <v>45</v>
      </c>
      <c r="J19" s="3">
        <v>34.200000000000003</v>
      </c>
      <c r="K19" s="3" t="s">
        <v>17</v>
      </c>
      <c r="L19" s="3">
        <v>3.00238</v>
      </c>
      <c r="M19" s="3" t="s">
        <v>932</v>
      </c>
      <c r="N19" s="3">
        <v>0.68169000000000002</v>
      </c>
      <c r="O19" s="3" t="s">
        <v>932</v>
      </c>
      <c r="P19" s="3">
        <v>4.5310899999999998</v>
      </c>
      <c r="Q19" s="3" t="s">
        <v>932</v>
      </c>
      <c r="R19">
        <v>0.44468999999999997</v>
      </c>
      <c r="S19" s="1">
        <v>45383</v>
      </c>
    </row>
    <row r="20" spans="1:19" x14ac:dyDescent="0.25">
      <c r="A20" t="s">
        <v>165</v>
      </c>
      <c r="B20" t="s">
        <v>166</v>
      </c>
      <c r="C20" t="s">
        <v>167</v>
      </c>
      <c r="D20" t="s">
        <v>112</v>
      </c>
      <c r="E20">
        <v>66524</v>
      </c>
      <c r="F20" t="s">
        <v>168</v>
      </c>
      <c r="G20" t="s">
        <v>931</v>
      </c>
      <c r="H20" t="s">
        <v>16</v>
      </c>
      <c r="I20">
        <v>65</v>
      </c>
      <c r="J20">
        <v>43.8</v>
      </c>
      <c r="K20" t="s">
        <v>17</v>
      </c>
      <c r="L20" s="3">
        <v>2.77826</v>
      </c>
      <c r="M20" s="3" t="s">
        <v>932</v>
      </c>
      <c r="N20" s="2">
        <v>0.36148999999999998</v>
      </c>
      <c r="O20" s="2" t="s">
        <v>933</v>
      </c>
      <c r="P20" s="3">
        <v>3.9223499999999998</v>
      </c>
      <c r="Q20" s="3" t="s">
        <v>932</v>
      </c>
      <c r="R20">
        <v>0.45501000000000003</v>
      </c>
      <c r="S20" s="1">
        <v>45383</v>
      </c>
    </row>
    <row r="21" spans="1:19" x14ac:dyDescent="0.25">
      <c r="A21" s="3" t="s">
        <v>169</v>
      </c>
      <c r="B21" s="3" t="s">
        <v>170</v>
      </c>
      <c r="C21" s="3" t="s">
        <v>171</v>
      </c>
      <c r="D21" s="3" t="s">
        <v>112</v>
      </c>
      <c r="E21" s="3">
        <v>66044</v>
      </c>
      <c r="F21" s="3" t="s">
        <v>65</v>
      </c>
      <c r="G21" s="3" t="s">
        <v>927</v>
      </c>
      <c r="H21" s="3" t="s">
        <v>24</v>
      </c>
      <c r="I21" s="3">
        <v>17</v>
      </c>
      <c r="J21" s="3">
        <v>13.6</v>
      </c>
      <c r="K21" s="3" t="s">
        <v>40</v>
      </c>
      <c r="L21" s="3">
        <v>3.0350000000000001</v>
      </c>
      <c r="M21" s="3" t="s">
        <v>932</v>
      </c>
      <c r="N21" s="3">
        <v>3.41988</v>
      </c>
      <c r="O21" s="3" t="s">
        <v>932</v>
      </c>
      <c r="P21" s="3">
        <v>7.7763400000000003</v>
      </c>
      <c r="Q21" s="3" t="s">
        <v>932</v>
      </c>
      <c r="R21">
        <v>0.31579000000000002</v>
      </c>
      <c r="S21" s="1">
        <v>45383</v>
      </c>
    </row>
    <row r="22" spans="1:19" x14ac:dyDescent="0.25">
      <c r="A22" t="s">
        <v>172</v>
      </c>
      <c r="B22" t="s">
        <v>173</v>
      </c>
      <c r="C22" t="s">
        <v>115</v>
      </c>
      <c r="D22" t="s">
        <v>112</v>
      </c>
      <c r="E22">
        <v>66604</v>
      </c>
      <c r="F22" t="s">
        <v>116</v>
      </c>
      <c r="G22" t="s">
        <v>927</v>
      </c>
      <c r="H22" t="s">
        <v>16</v>
      </c>
      <c r="I22">
        <v>80</v>
      </c>
      <c r="J22">
        <v>69.599999999999994</v>
      </c>
      <c r="K22" t="s">
        <v>17</v>
      </c>
      <c r="L22" s="3">
        <v>2.6566900000000002</v>
      </c>
      <c r="M22" s="3" t="s">
        <v>932</v>
      </c>
      <c r="N22" s="2">
        <v>0.52334000000000003</v>
      </c>
      <c r="O22" s="2" t="s">
        <v>933</v>
      </c>
      <c r="P22" s="3">
        <v>4.4006600000000002</v>
      </c>
      <c r="Q22" s="3" t="s">
        <v>932</v>
      </c>
      <c r="R22">
        <v>0.66352999999999995</v>
      </c>
      <c r="S22" s="1">
        <v>45383</v>
      </c>
    </row>
    <row r="23" spans="1:19" x14ac:dyDescent="0.25">
      <c r="A23" s="2" t="s">
        <v>174</v>
      </c>
      <c r="B23" s="2" t="s">
        <v>175</v>
      </c>
      <c r="C23" s="2" t="s">
        <v>176</v>
      </c>
      <c r="D23" s="2" t="s">
        <v>112</v>
      </c>
      <c r="E23" s="2">
        <v>67002</v>
      </c>
      <c r="F23" s="2" t="s">
        <v>34</v>
      </c>
      <c r="G23" s="2" t="s">
        <v>931</v>
      </c>
      <c r="H23" s="2" t="s">
        <v>16</v>
      </c>
      <c r="I23" s="2">
        <v>154</v>
      </c>
      <c r="J23" s="2">
        <v>90.3</v>
      </c>
      <c r="K23" s="2" t="s">
        <v>17</v>
      </c>
      <c r="L23" s="2">
        <v>2.1152899999999999</v>
      </c>
      <c r="M23" s="2" t="s">
        <v>933</v>
      </c>
      <c r="N23" s="2">
        <v>0.32954</v>
      </c>
      <c r="O23" s="2" t="s">
        <v>933</v>
      </c>
      <c r="P23" s="2">
        <v>3.3427199999999999</v>
      </c>
      <c r="Q23" s="2" t="s">
        <v>933</v>
      </c>
      <c r="R23">
        <v>0.79717000000000005</v>
      </c>
      <c r="S23" s="1">
        <v>45383</v>
      </c>
    </row>
    <row r="24" spans="1:19" x14ac:dyDescent="0.25">
      <c r="A24" t="s">
        <v>177</v>
      </c>
      <c r="B24" t="s">
        <v>178</v>
      </c>
      <c r="C24" t="s">
        <v>179</v>
      </c>
      <c r="D24" t="s">
        <v>112</v>
      </c>
      <c r="E24">
        <v>66214</v>
      </c>
      <c r="F24" t="s">
        <v>47</v>
      </c>
      <c r="G24" t="s">
        <v>931</v>
      </c>
      <c r="H24" t="s">
        <v>16</v>
      </c>
      <c r="I24">
        <v>163</v>
      </c>
      <c r="J24">
        <v>153.80000000000001</v>
      </c>
      <c r="K24" t="s">
        <v>17</v>
      </c>
      <c r="L24" s="3">
        <v>2.66621</v>
      </c>
      <c r="M24" s="3" t="s">
        <v>932</v>
      </c>
      <c r="N24" s="2">
        <v>0.48265000000000002</v>
      </c>
      <c r="O24" s="2" t="s">
        <v>933</v>
      </c>
      <c r="P24" s="3">
        <v>3.7436099999999999</v>
      </c>
      <c r="Q24" s="3" t="s">
        <v>932</v>
      </c>
      <c r="R24">
        <v>0.74670999999999998</v>
      </c>
      <c r="S24" s="1">
        <v>45383</v>
      </c>
    </row>
    <row r="25" spans="1:19" x14ac:dyDescent="0.25">
      <c r="A25" t="s">
        <v>180</v>
      </c>
      <c r="B25" t="s">
        <v>181</v>
      </c>
      <c r="C25" t="s">
        <v>159</v>
      </c>
      <c r="D25" t="s">
        <v>112</v>
      </c>
      <c r="E25">
        <v>66112</v>
      </c>
      <c r="F25" t="s">
        <v>160</v>
      </c>
      <c r="G25" t="s">
        <v>927</v>
      </c>
      <c r="H25" t="s">
        <v>16</v>
      </c>
      <c r="I25">
        <v>45</v>
      </c>
      <c r="J25">
        <v>20.7</v>
      </c>
      <c r="K25" t="s">
        <v>17</v>
      </c>
      <c r="M25" t="s">
        <v>934</v>
      </c>
      <c r="O25" t="s">
        <v>934</v>
      </c>
      <c r="Q25" t="s">
        <v>934</v>
      </c>
      <c r="R25">
        <v>5.305E-2</v>
      </c>
      <c r="S25" s="1">
        <v>45383</v>
      </c>
    </row>
    <row r="26" spans="1:19" x14ac:dyDescent="0.25">
      <c r="A26" s="3" t="s">
        <v>182</v>
      </c>
      <c r="B26" s="3" t="s">
        <v>183</v>
      </c>
      <c r="C26" s="3" t="s">
        <v>101</v>
      </c>
      <c r="D26" s="3" t="s">
        <v>112</v>
      </c>
      <c r="E26" s="3">
        <v>66048</v>
      </c>
      <c r="F26" s="3" t="s">
        <v>184</v>
      </c>
      <c r="G26" s="3" t="s">
        <v>931</v>
      </c>
      <c r="H26" s="3" t="s">
        <v>16</v>
      </c>
      <c r="I26" s="3">
        <v>45</v>
      </c>
      <c r="J26" s="3">
        <v>32.6</v>
      </c>
      <c r="K26" s="3" t="s">
        <v>17</v>
      </c>
      <c r="L26" s="3">
        <v>2.8661500000000002</v>
      </c>
      <c r="M26" s="3" t="s">
        <v>932</v>
      </c>
      <c r="N26" s="3">
        <v>0.57230000000000003</v>
      </c>
      <c r="O26" s="3" t="s">
        <v>932</v>
      </c>
      <c r="P26" s="3">
        <v>4.0819999999999999</v>
      </c>
      <c r="Q26" s="3" t="s">
        <v>932</v>
      </c>
      <c r="R26">
        <v>0.78761999999999999</v>
      </c>
      <c r="S26" s="1">
        <v>45383</v>
      </c>
    </row>
    <row r="27" spans="1:19" x14ac:dyDescent="0.25">
      <c r="A27" s="3" t="s">
        <v>185</v>
      </c>
      <c r="B27" s="3" t="s">
        <v>186</v>
      </c>
      <c r="C27" s="3" t="s">
        <v>187</v>
      </c>
      <c r="D27" s="3" t="s">
        <v>112</v>
      </c>
      <c r="E27" s="3">
        <v>67905</v>
      </c>
      <c r="F27" s="3" t="s">
        <v>188</v>
      </c>
      <c r="G27" s="3" t="s">
        <v>927</v>
      </c>
      <c r="H27" s="3" t="s">
        <v>24</v>
      </c>
      <c r="I27" s="3">
        <v>18</v>
      </c>
      <c r="J27" s="3">
        <v>5.2</v>
      </c>
      <c r="K27" s="3" t="s">
        <v>40</v>
      </c>
      <c r="L27" s="3">
        <v>4.6010400000000002</v>
      </c>
      <c r="M27" s="3" t="s">
        <v>932</v>
      </c>
      <c r="N27" s="3">
        <v>4.3109000000000002</v>
      </c>
      <c r="O27" s="3" t="s">
        <v>932</v>
      </c>
      <c r="P27" s="3">
        <v>8.9629799999999999</v>
      </c>
      <c r="Q27" s="3" t="s">
        <v>932</v>
      </c>
      <c r="R27">
        <v>0.71177999999999997</v>
      </c>
      <c r="S27" s="1">
        <v>45383</v>
      </c>
    </row>
    <row r="28" spans="1:19" x14ac:dyDescent="0.25">
      <c r="A28" s="2" t="s">
        <v>189</v>
      </c>
      <c r="B28" s="2" t="s">
        <v>190</v>
      </c>
      <c r="C28" s="2" t="s">
        <v>115</v>
      </c>
      <c r="D28" s="2" t="s">
        <v>112</v>
      </c>
      <c r="E28" s="2">
        <v>66614</v>
      </c>
      <c r="F28" s="2" t="s">
        <v>116</v>
      </c>
      <c r="G28" s="2" t="s">
        <v>927</v>
      </c>
      <c r="H28" s="2" t="s">
        <v>31</v>
      </c>
      <c r="I28" s="2">
        <v>70</v>
      </c>
      <c r="J28" s="2">
        <v>47.2</v>
      </c>
      <c r="K28" s="2" t="s">
        <v>17</v>
      </c>
      <c r="L28" s="2">
        <v>2.1533899999999999</v>
      </c>
      <c r="M28" s="2" t="s">
        <v>933</v>
      </c>
      <c r="N28" s="2">
        <v>0.35271999999999998</v>
      </c>
      <c r="O28" s="2" t="s">
        <v>933</v>
      </c>
      <c r="P28" s="2">
        <v>3.1283099999999999</v>
      </c>
      <c r="Q28" s="2" t="s">
        <v>933</v>
      </c>
      <c r="R28">
        <v>0.37043999999999999</v>
      </c>
      <c r="S28" s="1">
        <v>45383</v>
      </c>
    </row>
    <row r="29" spans="1:19" x14ac:dyDescent="0.25">
      <c r="A29" s="2" t="s">
        <v>191</v>
      </c>
      <c r="B29" s="2" t="s">
        <v>192</v>
      </c>
      <c r="C29" s="2" t="s">
        <v>111</v>
      </c>
      <c r="D29" s="2" t="s">
        <v>112</v>
      </c>
      <c r="E29" s="2">
        <v>67206</v>
      </c>
      <c r="F29" s="2" t="s">
        <v>67</v>
      </c>
      <c r="G29" s="2" t="s">
        <v>927</v>
      </c>
      <c r="H29" s="2" t="s">
        <v>16</v>
      </c>
      <c r="I29" s="2">
        <v>118</v>
      </c>
      <c r="J29" s="2">
        <v>106.2</v>
      </c>
      <c r="K29" s="2" t="s">
        <v>17</v>
      </c>
      <c r="L29" s="2">
        <v>1.96387</v>
      </c>
      <c r="M29" s="2" t="s">
        <v>933</v>
      </c>
      <c r="N29" s="2">
        <v>0.46871000000000002</v>
      </c>
      <c r="O29" s="2" t="s">
        <v>933</v>
      </c>
      <c r="P29" s="2">
        <v>3.1639499999999998</v>
      </c>
      <c r="Q29" s="2" t="s">
        <v>933</v>
      </c>
      <c r="R29">
        <v>0.47733999999999999</v>
      </c>
      <c r="S29" s="1">
        <v>45383</v>
      </c>
    </row>
    <row r="30" spans="1:19" x14ac:dyDescent="0.25">
      <c r="A30" s="3" t="s">
        <v>193</v>
      </c>
      <c r="B30" s="3" t="s">
        <v>194</v>
      </c>
      <c r="C30" s="3" t="s">
        <v>115</v>
      </c>
      <c r="D30" s="3" t="s">
        <v>112</v>
      </c>
      <c r="E30" s="3">
        <v>66611</v>
      </c>
      <c r="F30" s="3" t="s">
        <v>116</v>
      </c>
      <c r="G30" s="3" t="s">
        <v>927</v>
      </c>
      <c r="H30" s="3" t="s">
        <v>16</v>
      </c>
      <c r="I30" s="3">
        <v>80</v>
      </c>
      <c r="J30" s="3">
        <v>60.3</v>
      </c>
      <c r="K30" s="3" t="s">
        <v>17</v>
      </c>
      <c r="L30" s="3">
        <v>3.0735100000000002</v>
      </c>
      <c r="M30" s="3" t="s">
        <v>932</v>
      </c>
      <c r="N30" s="3">
        <v>0.86577000000000004</v>
      </c>
      <c r="O30" s="3" t="s">
        <v>932</v>
      </c>
      <c r="P30" s="3">
        <v>4.70662</v>
      </c>
      <c r="Q30" s="3" t="s">
        <v>932</v>
      </c>
      <c r="R30">
        <v>0.70142000000000004</v>
      </c>
      <c r="S30" s="1">
        <v>45383</v>
      </c>
    </row>
    <row r="31" spans="1:19" x14ac:dyDescent="0.25">
      <c r="A31" t="s">
        <v>195</v>
      </c>
      <c r="B31" t="s">
        <v>196</v>
      </c>
      <c r="C31" t="s">
        <v>115</v>
      </c>
      <c r="D31" t="s">
        <v>112</v>
      </c>
      <c r="E31">
        <v>66614</v>
      </c>
      <c r="F31" t="s">
        <v>116</v>
      </c>
      <c r="G31" t="s">
        <v>927</v>
      </c>
      <c r="H31" t="s">
        <v>22</v>
      </c>
      <c r="I31">
        <v>120</v>
      </c>
      <c r="J31">
        <v>99</v>
      </c>
      <c r="K31" t="s">
        <v>17</v>
      </c>
      <c r="L31" s="2">
        <v>2.39635</v>
      </c>
      <c r="M31" s="2" t="s">
        <v>933</v>
      </c>
      <c r="N31" s="2">
        <v>0.42154999999999998</v>
      </c>
      <c r="O31" s="2" t="s">
        <v>933</v>
      </c>
      <c r="P31" s="3">
        <v>3.4977</v>
      </c>
      <c r="Q31" s="3" t="s">
        <v>932</v>
      </c>
      <c r="R31">
        <v>0.54359000000000002</v>
      </c>
      <c r="S31" s="1">
        <v>45383</v>
      </c>
    </row>
    <row r="32" spans="1:19" x14ac:dyDescent="0.25">
      <c r="A32" t="s">
        <v>197</v>
      </c>
      <c r="B32" t="s">
        <v>198</v>
      </c>
      <c r="C32" t="s">
        <v>199</v>
      </c>
      <c r="D32" t="s">
        <v>112</v>
      </c>
      <c r="E32">
        <v>66801</v>
      </c>
      <c r="F32" t="s">
        <v>103</v>
      </c>
      <c r="G32" t="s">
        <v>927</v>
      </c>
      <c r="H32" t="s">
        <v>16</v>
      </c>
      <c r="I32">
        <v>96</v>
      </c>
      <c r="J32">
        <v>73.099999999999994</v>
      </c>
      <c r="K32" t="s">
        <v>17</v>
      </c>
      <c r="L32" s="3">
        <v>2.9298000000000002</v>
      </c>
      <c r="M32" s="3" t="s">
        <v>932</v>
      </c>
      <c r="N32" s="2">
        <v>0.46305000000000002</v>
      </c>
      <c r="O32" s="2" t="s">
        <v>933</v>
      </c>
      <c r="P32" s="3">
        <v>4.3597799999999998</v>
      </c>
      <c r="Q32" s="3" t="s">
        <v>932</v>
      </c>
      <c r="R32">
        <v>0.35308</v>
      </c>
      <c r="S32" s="1">
        <v>45383</v>
      </c>
    </row>
    <row r="33" spans="1:19" x14ac:dyDescent="0.25">
      <c r="A33" s="3" t="s">
        <v>200</v>
      </c>
      <c r="B33" s="3" t="s">
        <v>201</v>
      </c>
      <c r="C33" s="3" t="s">
        <v>126</v>
      </c>
      <c r="D33" s="3" t="s">
        <v>112</v>
      </c>
      <c r="E33" s="3">
        <v>66502</v>
      </c>
      <c r="F33" s="3" t="s">
        <v>127</v>
      </c>
      <c r="G33" s="3" t="s">
        <v>927</v>
      </c>
      <c r="H33" s="3" t="s">
        <v>38</v>
      </c>
      <c r="I33" s="3">
        <v>134</v>
      </c>
      <c r="J33" s="3">
        <v>121.4</v>
      </c>
      <c r="K33" s="3" t="s">
        <v>17</v>
      </c>
      <c r="L33" s="3">
        <v>3.0741499999999999</v>
      </c>
      <c r="M33" s="3" t="s">
        <v>932</v>
      </c>
      <c r="N33" s="3">
        <v>1.10392</v>
      </c>
      <c r="O33" s="3" t="s">
        <v>932</v>
      </c>
      <c r="P33" s="3">
        <v>4.8343800000000003</v>
      </c>
      <c r="Q33" s="3" t="s">
        <v>932</v>
      </c>
      <c r="R33">
        <v>0.46487000000000001</v>
      </c>
      <c r="S33" s="1">
        <v>45383</v>
      </c>
    </row>
    <row r="34" spans="1:19" x14ac:dyDescent="0.25">
      <c r="A34" t="s">
        <v>202</v>
      </c>
      <c r="B34" t="s">
        <v>203</v>
      </c>
      <c r="C34" t="s">
        <v>204</v>
      </c>
      <c r="D34" t="s">
        <v>112</v>
      </c>
      <c r="E34">
        <v>67846</v>
      </c>
      <c r="F34" t="s">
        <v>205</v>
      </c>
      <c r="G34" t="s">
        <v>927</v>
      </c>
      <c r="H34" t="s">
        <v>16</v>
      </c>
      <c r="I34">
        <v>60</v>
      </c>
      <c r="J34">
        <v>52.9</v>
      </c>
      <c r="K34" t="s">
        <v>17</v>
      </c>
      <c r="L34" s="2">
        <v>2.22986</v>
      </c>
      <c r="M34" s="2" t="s">
        <v>933</v>
      </c>
      <c r="N34" s="3">
        <v>0.80794999999999995</v>
      </c>
      <c r="O34" s="3" t="s">
        <v>932</v>
      </c>
      <c r="P34" s="2">
        <v>3.2455500000000002</v>
      </c>
      <c r="Q34" s="2" t="s">
        <v>933</v>
      </c>
      <c r="R34">
        <v>0.52632000000000001</v>
      </c>
      <c r="S34" s="1">
        <v>45383</v>
      </c>
    </row>
    <row r="35" spans="1:19" x14ac:dyDescent="0.25">
      <c r="A35" t="s">
        <v>206</v>
      </c>
      <c r="B35" t="s">
        <v>207</v>
      </c>
      <c r="C35" t="s">
        <v>179</v>
      </c>
      <c r="D35" t="s">
        <v>112</v>
      </c>
      <c r="E35">
        <v>66212</v>
      </c>
      <c r="F35" t="s">
        <v>47</v>
      </c>
      <c r="G35" t="s">
        <v>931</v>
      </c>
      <c r="H35" t="s">
        <v>22</v>
      </c>
      <c r="I35">
        <v>120</v>
      </c>
      <c r="J35">
        <v>1.7</v>
      </c>
      <c r="K35" t="s">
        <v>17</v>
      </c>
      <c r="M35" t="s">
        <v>934</v>
      </c>
      <c r="O35" t="s">
        <v>934</v>
      </c>
      <c r="Q35" t="s">
        <v>934</v>
      </c>
      <c r="R35">
        <v>0.50114000000000003</v>
      </c>
      <c r="S35" s="1">
        <v>45383</v>
      </c>
    </row>
    <row r="36" spans="1:19" x14ac:dyDescent="0.25">
      <c r="A36" t="s">
        <v>208</v>
      </c>
      <c r="B36" t="s">
        <v>209</v>
      </c>
      <c r="C36" t="s">
        <v>179</v>
      </c>
      <c r="D36" t="s">
        <v>112</v>
      </c>
      <c r="E36">
        <v>66207</v>
      </c>
      <c r="F36" t="s">
        <v>47</v>
      </c>
      <c r="G36" t="s">
        <v>931</v>
      </c>
      <c r="H36" t="s">
        <v>16</v>
      </c>
      <c r="I36">
        <v>140</v>
      </c>
      <c r="J36">
        <v>99.5</v>
      </c>
      <c r="K36" t="s">
        <v>17</v>
      </c>
      <c r="L36" s="3">
        <v>2.5086400000000002</v>
      </c>
      <c r="M36" s="3" t="s">
        <v>932</v>
      </c>
      <c r="N36" s="2">
        <v>0.15620999999999999</v>
      </c>
      <c r="O36" s="2" t="s">
        <v>933</v>
      </c>
      <c r="P36" s="2">
        <v>3.46583</v>
      </c>
      <c r="Q36" s="2" t="s">
        <v>933</v>
      </c>
      <c r="R36">
        <v>0.71955999999999998</v>
      </c>
      <c r="S36" s="1">
        <v>45383</v>
      </c>
    </row>
    <row r="37" spans="1:19" x14ac:dyDescent="0.25">
      <c r="A37" s="3" t="s">
        <v>210</v>
      </c>
      <c r="B37" s="3" t="s">
        <v>211</v>
      </c>
      <c r="C37" s="3" t="s">
        <v>111</v>
      </c>
      <c r="D37" s="3" t="s">
        <v>112</v>
      </c>
      <c r="E37" s="3">
        <v>67226</v>
      </c>
      <c r="F37" s="3" t="s">
        <v>67</v>
      </c>
      <c r="G37" s="3" t="s">
        <v>927</v>
      </c>
      <c r="H37" s="3" t="s">
        <v>24</v>
      </c>
      <c r="I37" s="3">
        <v>83</v>
      </c>
      <c r="J37" s="3">
        <v>74.599999999999994</v>
      </c>
      <c r="K37" s="3" t="s">
        <v>17</v>
      </c>
      <c r="L37" s="3">
        <v>3.2699500000000001</v>
      </c>
      <c r="M37" s="3" t="s">
        <v>932</v>
      </c>
      <c r="N37" s="3">
        <v>0.65673999999999999</v>
      </c>
      <c r="O37" s="3" t="s">
        <v>932</v>
      </c>
      <c r="P37" s="3">
        <v>5.25162</v>
      </c>
      <c r="Q37" s="3" t="s">
        <v>932</v>
      </c>
      <c r="R37">
        <v>0.4783</v>
      </c>
      <c r="S37" s="1">
        <v>45383</v>
      </c>
    </row>
    <row r="38" spans="1:19" x14ac:dyDescent="0.25">
      <c r="A38" s="2" t="s">
        <v>212</v>
      </c>
      <c r="B38" s="2" t="s">
        <v>213</v>
      </c>
      <c r="C38" s="2" t="s">
        <v>179</v>
      </c>
      <c r="D38" s="2" t="s">
        <v>112</v>
      </c>
      <c r="E38" s="2">
        <v>66210</v>
      </c>
      <c r="F38" s="2" t="s">
        <v>47</v>
      </c>
      <c r="G38" s="2" t="s">
        <v>931</v>
      </c>
      <c r="H38" s="2" t="s">
        <v>16</v>
      </c>
      <c r="I38" s="2">
        <v>120</v>
      </c>
      <c r="J38" s="2">
        <v>87.4</v>
      </c>
      <c r="K38" s="2" t="s">
        <v>17</v>
      </c>
      <c r="L38" s="2">
        <v>1.66256</v>
      </c>
      <c r="M38" s="2" t="s">
        <v>933</v>
      </c>
      <c r="N38" s="2">
        <v>0.44048999999999999</v>
      </c>
      <c r="O38" s="2" t="s">
        <v>933</v>
      </c>
      <c r="P38" s="2">
        <v>2.7772299999999999</v>
      </c>
      <c r="Q38" s="2" t="s">
        <v>933</v>
      </c>
      <c r="R38">
        <v>0.44091999999999998</v>
      </c>
      <c r="S38" s="1">
        <v>45383</v>
      </c>
    </row>
    <row r="39" spans="1:19" x14ac:dyDescent="0.25">
      <c r="A39" t="s">
        <v>214</v>
      </c>
      <c r="B39" t="s">
        <v>215</v>
      </c>
      <c r="C39" t="s">
        <v>179</v>
      </c>
      <c r="D39" t="s">
        <v>112</v>
      </c>
      <c r="E39">
        <v>66209</v>
      </c>
      <c r="F39" t="s">
        <v>47</v>
      </c>
      <c r="G39" t="s">
        <v>931</v>
      </c>
      <c r="H39" t="s">
        <v>24</v>
      </c>
      <c r="I39">
        <v>102</v>
      </c>
      <c r="J39">
        <v>87.8</v>
      </c>
      <c r="K39" t="s">
        <v>17</v>
      </c>
      <c r="L39" s="2">
        <v>1.99952</v>
      </c>
      <c r="M39" s="2" t="s">
        <v>933</v>
      </c>
      <c r="N39" s="3">
        <v>0.70306999999999997</v>
      </c>
      <c r="O39" s="3" t="s">
        <v>932</v>
      </c>
      <c r="P39" s="3">
        <v>3.6067499999999999</v>
      </c>
      <c r="Q39" s="3" t="s">
        <v>932</v>
      </c>
      <c r="R39">
        <v>0.76844999999999997</v>
      </c>
      <c r="S39" s="1">
        <v>45383</v>
      </c>
    </row>
    <row r="40" spans="1:19" x14ac:dyDescent="0.25">
      <c r="A40" t="s">
        <v>216</v>
      </c>
      <c r="B40" t="s">
        <v>217</v>
      </c>
      <c r="C40" t="s">
        <v>150</v>
      </c>
      <c r="D40" t="s">
        <v>112</v>
      </c>
      <c r="E40">
        <v>67401</v>
      </c>
      <c r="F40" t="s">
        <v>49</v>
      </c>
      <c r="G40" t="s">
        <v>927</v>
      </c>
      <c r="H40" t="s">
        <v>16</v>
      </c>
      <c r="I40">
        <v>60</v>
      </c>
      <c r="J40">
        <v>52.7</v>
      </c>
      <c r="K40" t="s">
        <v>17</v>
      </c>
      <c r="L40" s="2">
        <v>2.3174399999999999</v>
      </c>
      <c r="M40" s="2" t="s">
        <v>933</v>
      </c>
      <c r="N40" s="3">
        <v>0.91779999999999995</v>
      </c>
      <c r="O40" s="3" t="s">
        <v>932</v>
      </c>
      <c r="P40" s="3">
        <v>3.69645</v>
      </c>
      <c r="Q40" s="3" t="s">
        <v>932</v>
      </c>
      <c r="R40">
        <v>0.78507000000000005</v>
      </c>
      <c r="S40" s="1">
        <v>45383</v>
      </c>
    </row>
    <row r="41" spans="1:19" x14ac:dyDescent="0.25">
      <c r="A41" s="2" t="s">
        <v>218</v>
      </c>
      <c r="B41" s="2" t="s">
        <v>219</v>
      </c>
      <c r="C41" s="2" t="s">
        <v>150</v>
      </c>
      <c r="D41" s="2" t="s">
        <v>112</v>
      </c>
      <c r="E41" s="2">
        <v>67401</v>
      </c>
      <c r="F41" s="2" t="s">
        <v>49</v>
      </c>
      <c r="G41" s="2" t="s">
        <v>927</v>
      </c>
      <c r="H41" s="2" t="s">
        <v>16</v>
      </c>
      <c r="I41" s="2">
        <v>90</v>
      </c>
      <c r="J41" s="2">
        <v>70.5</v>
      </c>
      <c r="K41" s="2" t="s">
        <v>17</v>
      </c>
      <c r="L41" s="2">
        <v>1.9370099999999999</v>
      </c>
      <c r="M41" s="2" t="s">
        <v>933</v>
      </c>
      <c r="N41" s="2">
        <v>0.45075999999999999</v>
      </c>
      <c r="O41" s="2" t="s">
        <v>933</v>
      </c>
      <c r="P41" s="2">
        <v>2.9729899999999998</v>
      </c>
      <c r="Q41" s="2" t="s">
        <v>933</v>
      </c>
      <c r="R41">
        <v>0.37239</v>
      </c>
      <c r="S41" s="1">
        <v>45383</v>
      </c>
    </row>
    <row r="42" spans="1:19" x14ac:dyDescent="0.25">
      <c r="A42" t="s">
        <v>220</v>
      </c>
      <c r="B42" t="s">
        <v>221</v>
      </c>
      <c r="C42" t="s">
        <v>179</v>
      </c>
      <c r="D42" t="s">
        <v>112</v>
      </c>
      <c r="E42">
        <v>66204</v>
      </c>
      <c r="F42" t="s">
        <v>47</v>
      </c>
      <c r="G42" t="s">
        <v>931</v>
      </c>
      <c r="H42" t="s">
        <v>16</v>
      </c>
      <c r="I42">
        <v>102</v>
      </c>
      <c r="J42">
        <v>76</v>
      </c>
      <c r="K42" t="s">
        <v>17</v>
      </c>
      <c r="L42" s="3">
        <v>2.6457000000000002</v>
      </c>
      <c r="M42" s="3" t="s">
        <v>932</v>
      </c>
      <c r="N42" s="2">
        <v>0.25685000000000002</v>
      </c>
      <c r="O42" s="2" t="s">
        <v>933</v>
      </c>
      <c r="P42" s="3">
        <v>3.9387799999999999</v>
      </c>
      <c r="Q42" s="3" t="s">
        <v>932</v>
      </c>
      <c r="R42">
        <v>0.31078</v>
      </c>
      <c r="S42" s="1">
        <v>45383</v>
      </c>
    </row>
    <row r="43" spans="1:19" x14ac:dyDescent="0.25">
      <c r="A43" t="s">
        <v>222</v>
      </c>
      <c r="B43" t="s">
        <v>223</v>
      </c>
      <c r="C43" t="s">
        <v>126</v>
      </c>
      <c r="D43" t="s">
        <v>112</v>
      </c>
      <c r="E43">
        <v>66503</v>
      </c>
      <c r="F43" t="s">
        <v>127</v>
      </c>
      <c r="G43" t="s">
        <v>927</v>
      </c>
      <c r="H43" t="s">
        <v>16</v>
      </c>
      <c r="I43">
        <v>60</v>
      </c>
      <c r="J43">
        <v>40.299999999999997</v>
      </c>
      <c r="K43" t="s">
        <v>17</v>
      </c>
      <c r="L43" s="2">
        <v>2.4397700000000002</v>
      </c>
      <c r="M43" s="2" t="s">
        <v>933</v>
      </c>
      <c r="N43" s="3">
        <v>0.62894000000000005</v>
      </c>
      <c r="O43" s="3" t="s">
        <v>932</v>
      </c>
      <c r="P43" s="3">
        <v>3.6259399999999999</v>
      </c>
      <c r="Q43" s="3" t="s">
        <v>932</v>
      </c>
      <c r="R43">
        <v>0.47148000000000001</v>
      </c>
      <c r="S43" s="1">
        <v>45383</v>
      </c>
    </row>
    <row r="44" spans="1:19" x14ac:dyDescent="0.25">
      <c r="A44" t="s">
        <v>224</v>
      </c>
      <c r="B44" t="s">
        <v>225</v>
      </c>
      <c r="C44" t="s">
        <v>150</v>
      </c>
      <c r="D44" t="s">
        <v>112</v>
      </c>
      <c r="E44">
        <v>67401</v>
      </c>
      <c r="F44" t="s">
        <v>49</v>
      </c>
      <c r="G44" t="s">
        <v>927</v>
      </c>
      <c r="H44" t="s">
        <v>16</v>
      </c>
      <c r="I44">
        <v>82</v>
      </c>
      <c r="J44">
        <v>61</v>
      </c>
      <c r="K44" t="s">
        <v>17</v>
      </c>
      <c r="L44" s="2">
        <v>2.10249</v>
      </c>
      <c r="M44" s="2" t="s">
        <v>933</v>
      </c>
      <c r="N44" s="3">
        <v>0.71272999999999997</v>
      </c>
      <c r="O44" s="3" t="s">
        <v>932</v>
      </c>
      <c r="P44" s="2">
        <v>3.3312499999999998</v>
      </c>
      <c r="Q44" s="2" t="s">
        <v>933</v>
      </c>
      <c r="R44">
        <v>7.5319999999999998E-2</v>
      </c>
      <c r="S44" s="1">
        <v>45383</v>
      </c>
    </row>
    <row r="45" spans="1:19" x14ac:dyDescent="0.25">
      <c r="A45" t="s">
        <v>226</v>
      </c>
      <c r="B45" t="s">
        <v>227</v>
      </c>
      <c r="C45" t="s">
        <v>228</v>
      </c>
      <c r="D45" t="s">
        <v>112</v>
      </c>
      <c r="E45">
        <v>67437</v>
      </c>
      <c r="F45" t="s">
        <v>229</v>
      </c>
      <c r="G45" t="s">
        <v>931</v>
      </c>
      <c r="H45" t="s">
        <v>16</v>
      </c>
      <c r="I45">
        <v>45</v>
      </c>
      <c r="J45">
        <v>32.6</v>
      </c>
      <c r="K45" t="s">
        <v>17</v>
      </c>
      <c r="L45" s="2">
        <v>2.2485599999999999</v>
      </c>
      <c r="M45" s="2" t="s">
        <v>933</v>
      </c>
      <c r="N45" s="3">
        <v>0.76093999999999995</v>
      </c>
      <c r="O45" s="3" t="s">
        <v>932</v>
      </c>
      <c r="P45" s="3">
        <v>3.63591</v>
      </c>
      <c r="Q45" s="3" t="s">
        <v>932</v>
      </c>
      <c r="R45">
        <v>0.66391999999999995</v>
      </c>
      <c r="S45" s="1">
        <v>45383</v>
      </c>
    </row>
    <row r="46" spans="1:19" x14ac:dyDescent="0.25">
      <c r="A46" t="s">
        <v>230</v>
      </c>
      <c r="B46" t="s">
        <v>231</v>
      </c>
      <c r="C46" t="s">
        <v>232</v>
      </c>
      <c r="D46" t="s">
        <v>112</v>
      </c>
      <c r="E46">
        <v>67701</v>
      </c>
      <c r="F46" t="s">
        <v>80</v>
      </c>
      <c r="G46" t="s">
        <v>931</v>
      </c>
      <c r="H46" t="s">
        <v>16</v>
      </c>
      <c r="I46">
        <v>40</v>
      </c>
      <c r="J46">
        <v>30.8</v>
      </c>
      <c r="K46" t="s">
        <v>17</v>
      </c>
      <c r="L46" s="2">
        <v>2.11239</v>
      </c>
      <c r="M46" s="2" t="s">
        <v>933</v>
      </c>
      <c r="N46" s="3">
        <v>0.63959999999999995</v>
      </c>
      <c r="O46" s="3" t="s">
        <v>932</v>
      </c>
      <c r="P46" s="2">
        <v>3.2163200000000001</v>
      </c>
      <c r="Q46" s="2" t="s">
        <v>933</v>
      </c>
      <c r="R46">
        <v>0.53574999999999995</v>
      </c>
      <c r="S46" s="1">
        <v>45383</v>
      </c>
    </row>
    <row r="47" spans="1:19" x14ac:dyDescent="0.25">
      <c r="A47" s="3" t="s">
        <v>233</v>
      </c>
      <c r="B47" s="3" t="s">
        <v>234</v>
      </c>
      <c r="C47" s="3" t="s">
        <v>235</v>
      </c>
      <c r="D47" s="3" t="s">
        <v>112</v>
      </c>
      <c r="E47" s="3">
        <v>67490</v>
      </c>
      <c r="F47" s="3" t="s">
        <v>236</v>
      </c>
      <c r="G47" s="3" t="s">
        <v>931</v>
      </c>
      <c r="H47" s="3" t="s">
        <v>22</v>
      </c>
      <c r="I47" s="3">
        <v>40</v>
      </c>
      <c r="J47" s="3">
        <v>36.799999999999997</v>
      </c>
      <c r="K47" s="3" t="s">
        <v>17</v>
      </c>
      <c r="L47" s="3">
        <v>2.5223499999999999</v>
      </c>
      <c r="M47" s="3" t="s">
        <v>932</v>
      </c>
      <c r="N47" s="3">
        <v>0.58098000000000005</v>
      </c>
      <c r="O47" s="3" t="s">
        <v>932</v>
      </c>
      <c r="P47" s="3">
        <v>3.5480200000000002</v>
      </c>
      <c r="Q47" s="3" t="s">
        <v>932</v>
      </c>
      <c r="R47">
        <v>0.75092000000000003</v>
      </c>
      <c r="S47" s="1">
        <v>45383</v>
      </c>
    </row>
    <row r="48" spans="1:19" x14ac:dyDescent="0.25">
      <c r="A48" s="3" t="s">
        <v>237</v>
      </c>
      <c r="B48" s="3" t="s">
        <v>238</v>
      </c>
      <c r="C48" s="3" t="s">
        <v>239</v>
      </c>
      <c r="D48" s="3" t="s">
        <v>112</v>
      </c>
      <c r="E48" s="3">
        <v>67801</v>
      </c>
      <c r="F48" s="3" t="s">
        <v>84</v>
      </c>
      <c r="G48" s="3" t="s">
        <v>927</v>
      </c>
      <c r="H48" s="3" t="s">
        <v>24</v>
      </c>
      <c r="I48" s="3">
        <v>45</v>
      </c>
      <c r="J48" s="3">
        <v>37.1</v>
      </c>
      <c r="K48" s="3" t="s">
        <v>17</v>
      </c>
      <c r="L48" s="3">
        <v>2.9594999999999998</v>
      </c>
      <c r="M48" s="3" t="s">
        <v>932</v>
      </c>
      <c r="N48" s="3">
        <v>0.55925000000000002</v>
      </c>
      <c r="O48" s="3" t="s">
        <v>932</v>
      </c>
      <c r="P48" s="3">
        <v>3.97376</v>
      </c>
      <c r="Q48" s="3" t="s">
        <v>932</v>
      </c>
      <c r="R48">
        <v>0.82635999999999998</v>
      </c>
      <c r="S48" s="1">
        <v>45383</v>
      </c>
    </row>
    <row r="49" spans="1:19" x14ac:dyDescent="0.25">
      <c r="A49" s="3" t="s">
        <v>240</v>
      </c>
      <c r="B49" s="3" t="s">
        <v>241</v>
      </c>
      <c r="C49" s="3" t="s">
        <v>61</v>
      </c>
      <c r="D49" s="3" t="s">
        <v>112</v>
      </c>
      <c r="E49" s="3">
        <v>66762</v>
      </c>
      <c r="F49" s="3" t="s">
        <v>46</v>
      </c>
      <c r="G49" s="3" t="s">
        <v>927</v>
      </c>
      <c r="H49" s="3" t="s">
        <v>16</v>
      </c>
      <c r="I49" s="3">
        <v>86</v>
      </c>
      <c r="J49" s="3">
        <v>57.5</v>
      </c>
      <c r="K49" s="3" t="s">
        <v>17</v>
      </c>
      <c r="L49" s="3">
        <v>2.7109399999999999</v>
      </c>
      <c r="M49" s="3" t="s">
        <v>932</v>
      </c>
      <c r="N49" s="3">
        <v>0.77283000000000002</v>
      </c>
      <c r="O49" s="3" t="s">
        <v>932</v>
      </c>
      <c r="P49" s="3">
        <v>3.79956</v>
      </c>
      <c r="Q49" s="3" t="s">
        <v>932</v>
      </c>
      <c r="R49">
        <v>0.43038999999999999</v>
      </c>
      <c r="S49" s="1">
        <v>45383</v>
      </c>
    </row>
    <row r="50" spans="1:19" x14ac:dyDescent="0.25">
      <c r="A50" t="s">
        <v>242</v>
      </c>
      <c r="B50" t="s">
        <v>243</v>
      </c>
      <c r="C50" t="s">
        <v>244</v>
      </c>
      <c r="D50" t="s">
        <v>112</v>
      </c>
      <c r="E50">
        <v>67357</v>
      </c>
      <c r="F50" t="s">
        <v>245</v>
      </c>
      <c r="G50" t="s">
        <v>931</v>
      </c>
      <c r="H50" t="s">
        <v>24</v>
      </c>
      <c r="I50">
        <v>45</v>
      </c>
      <c r="J50">
        <v>41.2</v>
      </c>
      <c r="K50" t="s">
        <v>17</v>
      </c>
      <c r="L50" s="2">
        <v>2.3250899999999999</v>
      </c>
      <c r="M50" s="2" t="s">
        <v>933</v>
      </c>
      <c r="N50" s="3">
        <v>0.84360999999999997</v>
      </c>
      <c r="O50" s="3" t="s">
        <v>932</v>
      </c>
      <c r="P50" s="3">
        <v>3.7335199999999999</v>
      </c>
      <c r="Q50" s="3" t="s">
        <v>932</v>
      </c>
      <c r="R50">
        <v>0.94359999999999999</v>
      </c>
      <c r="S50" s="1">
        <v>45383</v>
      </c>
    </row>
    <row r="51" spans="1:19" x14ac:dyDescent="0.25">
      <c r="A51" s="2" t="s">
        <v>246</v>
      </c>
      <c r="B51" s="2" t="s">
        <v>247</v>
      </c>
      <c r="C51" s="2" t="s">
        <v>248</v>
      </c>
      <c r="D51" s="2" t="s">
        <v>112</v>
      </c>
      <c r="E51" s="2">
        <v>66720</v>
      </c>
      <c r="F51" s="2" t="s">
        <v>249</v>
      </c>
      <c r="G51" s="2" t="s">
        <v>931</v>
      </c>
      <c r="H51" s="2" t="s">
        <v>16</v>
      </c>
      <c r="I51" s="2">
        <v>77</v>
      </c>
      <c r="J51" s="2">
        <v>55.1</v>
      </c>
      <c r="K51" s="2" t="s">
        <v>17</v>
      </c>
      <c r="L51" s="2">
        <v>1.4515199999999999</v>
      </c>
      <c r="M51" s="2" t="s">
        <v>933</v>
      </c>
      <c r="N51" s="2">
        <v>0.51495000000000002</v>
      </c>
      <c r="O51" s="2" t="s">
        <v>933</v>
      </c>
      <c r="P51" s="2">
        <v>2.5254799999999999</v>
      </c>
      <c r="Q51" s="2" t="s">
        <v>933</v>
      </c>
      <c r="R51">
        <v>1.0765899999999999</v>
      </c>
      <c r="S51" s="1">
        <v>45383</v>
      </c>
    </row>
    <row r="52" spans="1:19" x14ac:dyDescent="0.25">
      <c r="A52" s="2" t="s">
        <v>250</v>
      </c>
      <c r="B52" s="2" t="s">
        <v>251</v>
      </c>
      <c r="C52" s="2" t="s">
        <v>252</v>
      </c>
      <c r="D52" s="2" t="s">
        <v>112</v>
      </c>
      <c r="E52" s="2">
        <v>66086</v>
      </c>
      <c r="F52" s="2" t="s">
        <v>184</v>
      </c>
      <c r="G52" s="2" t="s">
        <v>931</v>
      </c>
      <c r="H52" s="2" t="s">
        <v>16</v>
      </c>
      <c r="I52" s="2">
        <v>90</v>
      </c>
      <c r="J52" s="2">
        <v>70.5</v>
      </c>
      <c r="K52" s="2" t="s">
        <v>17</v>
      </c>
      <c r="L52" s="2">
        <v>1.77071</v>
      </c>
      <c r="M52" s="2" t="s">
        <v>933</v>
      </c>
      <c r="N52" s="2">
        <v>0.52988999999999997</v>
      </c>
      <c r="O52" s="2" t="s">
        <v>933</v>
      </c>
      <c r="P52" s="2">
        <v>2.7879299999999998</v>
      </c>
      <c r="Q52" s="2" t="s">
        <v>933</v>
      </c>
      <c r="R52">
        <v>0.48104999999999998</v>
      </c>
      <c r="S52" s="1">
        <v>45383</v>
      </c>
    </row>
    <row r="53" spans="1:19" x14ac:dyDescent="0.25">
      <c r="A53" t="s">
        <v>253</v>
      </c>
      <c r="B53" t="s">
        <v>254</v>
      </c>
      <c r="C53" t="s">
        <v>255</v>
      </c>
      <c r="D53" t="s">
        <v>112</v>
      </c>
      <c r="E53">
        <v>66090</v>
      </c>
      <c r="F53" t="s">
        <v>256</v>
      </c>
      <c r="G53" t="s">
        <v>931</v>
      </c>
      <c r="H53" t="s">
        <v>16</v>
      </c>
      <c r="I53">
        <v>60</v>
      </c>
      <c r="J53">
        <v>43.3</v>
      </c>
      <c r="K53" t="s">
        <v>17</v>
      </c>
      <c r="L53" s="2">
        <v>2.3112599999999999</v>
      </c>
      <c r="M53" s="2" t="s">
        <v>933</v>
      </c>
      <c r="N53" s="3">
        <v>0.62582000000000004</v>
      </c>
      <c r="O53" s="3" t="s">
        <v>932</v>
      </c>
      <c r="P53" s="3">
        <v>3.4802599999999999</v>
      </c>
      <c r="Q53" s="3" t="s">
        <v>932</v>
      </c>
      <c r="R53">
        <v>0.38033</v>
      </c>
      <c r="S53" s="1">
        <v>45383</v>
      </c>
    </row>
    <row r="54" spans="1:19" x14ac:dyDescent="0.25">
      <c r="A54" s="2" t="s">
        <v>257</v>
      </c>
      <c r="B54" s="2" t="s">
        <v>258</v>
      </c>
      <c r="C54" s="2" t="s">
        <v>259</v>
      </c>
      <c r="D54" s="2" t="s">
        <v>112</v>
      </c>
      <c r="E54" s="2">
        <v>67037</v>
      </c>
      <c r="F54" s="2" t="s">
        <v>67</v>
      </c>
      <c r="G54" s="2" t="s">
        <v>931</v>
      </c>
      <c r="H54" s="2" t="s">
        <v>22</v>
      </c>
      <c r="I54" s="2">
        <v>60</v>
      </c>
      <c r="J54" s="2">
        <v>56.4</v>
      </c>
      <c r="K54" s="2" t="s">
        <v>17</v>
      </c>
      <c r="L54" s="2">
        <v>2.10433</v>
      </c>
      <c r="M54" s="2" t="s">
        <v>933</v>
      </c>
      <c r="N54" s="2">
        <v>0.37275999999999998</v>
      </c>
      <c r="O54" s="2" t="s">
        <v>933</v>
      </c>
      <c r="P54" s="2">
        <v>3.0463300000000002</v>
      </c>
      <c r="Q54" s="2" t="s">
        <v>933</v>
      </c>
      <c r="R54">
        <v>0.27895999999999999</v>
      </c>
      <c r="S54" s="1">
        <v>45383</v>
      </c>
    </row>
    <row r="55" spans="1:19" x14ac:dyDescent="0.25">
      <c r="A55" s="2" t="s">
        <v>260</v>
      </c>
      <c r="B55" s="2" t="s">
        <v>261</v>
      </c>
      <c r="C55" s="2" t="s">
        <v>86</v>
      </c>
      <c r="D55" s="2" t="s">
        <v>112</v>
      </c>
      <c r="E55" s="2">
        <v>66111</v>
      </c>
      <c r="F55" s="2" t="s">
        <v>160</v>
      </c>
      <c r="G55" s="2" t="s">
        <v>931</v>
      </c>
      <c r="H55" s="2" t="s">
        <v>16</v>
      </c>
      <c r="I55" s="2">
        <v>45</v>
      </c>
      <c r="J55" s="2">
        <v>31.3</v>
      </c>
      <c r="K55" s="2" t="s">
        <v>17</v>
      </c>
      <c r="L55" s="2">
        <v>2.2338300000000002</v>
      </c>
      <c r="M55" s="2" t="s">
        <v>933</v>
      </c>
      <c r="N55" s="2">
        <v>0.44024000000000002</v>
      </c>
      <c r="O55" s="2" t="s">
        <v>933</v>
      </c>
      <c r="P55" s="2">
        <v>3.4679600000000002</v>
      </c>
      <c r="Q55" s="2" t="s">
        <v>933</v>
      </c>
      <c r="R55">
        <v>0.59143999999999997</v>
      </c>
      <c r="S55" s="1">
        <v>45383</v>
      </c>
    </row>
    <row r="56" spans="1:19" x14ac:dyDescent="0.25">
      <c r="A56" t="s">
        <v>262</v>
      </c>
      <c r="B56" t="s">
        <v>263</v>
      </c>
      <c r="C56" t="s">
        <v>264</v>
      </c>
      <c r="D56" t="s">
        <v>112</v>
      </c>
      <c r="E56">
        <v>66521</v>
      </c>
      <c r="F56" t="s">
        <v>265</v>
      </c>
      <c r="G56" t="s">
        <v>931</v>
      </c>
      <c r="H56" t="s">
        <v>16</v>
      </c>
      <c r="I56">
        <v>45</v>
      </c>
      <c r="J56">
        <v>30</v>
      </c>
      <c r="K56" t="s">
        <v>17</v>
      </c>
      <c r="L56" s="2">
        <v>2.13435</v>
      </c>
      <c r="M56" s="2" t="s">
        <v>933</v>
      </c>
      <c r="N56" s="3">
        <v>0.61016000000000004</v>
      </c>
      <c r="O56" s="3" t="s">
        <v>932</v>
      </c>
      <c r="P56" s="3">
        <v>3.7017799999999998</v>
      </c>
      <c r="Q56" s="3" t="s">
        <v>932</v>
      </c>
      <c r="R56">
        <v>0.48121999999999998</v>
      </c>
      <c r="S56" s="1">
        <v>45383</v>
      </c>
    </row>
    <row r="57" spans="1:19" x14ac:dyDescent="0.25">
      <c r="A57" s="2" t="s">
        <v>266</v>
      </c>
      <c r="B57" s="2" t="s">
        <v>267</v>
      </c>
      <c r="C57" s="2" t="s">
        <v>268</v>
      </c>
      <c r="D57" s="2" t="s">
        <v>112</v>
      </c>
      <c r="E57" s="2">
        <v>67133</v>
      </c>
      <c r="F57" s="2" t="s">
        <v>34</v>
      </c>
      <c r="G57" s="2" t="s">
        <v>931</v>
      </c>
      <c r="H57" s="2" t="s">
        <v>22</v>
      </c>
      <c r="I57" s="2">
        <v>56</v>
      </c>
      <c r="J57" s="2">
        <v>44.1</v>
      </c>
      <c r="K57" s="2" t="s">
        <v>17</v>
      </c>
      <c r="L57" s="2">
        <v>2.2333500000000002</v>
      </c>
      <c r="M57" s="2" t="s">
        <v>933</v>
      </c>
      <c r="N57" s="2">
        <v>0.40192</v>
      </c>
      <c r="O57" s="2" t="s">
        <v>933</v>
      </c>
      <c r="P57" s="2">
        <v>2.7745299999999999</v>
      </c>
      <c r="Q57" s="2" t="s">
        <v>933</v>
      </c>
      <c r="R57">
        <v>0.64059999999999995</v>
      </c>
      <c r="S57" s="1">
        <v>45383</v>
      </c>
    </row>
    <row r="58" spans="1:19" x14ac:dyDescent="0.25">
      <c r="A58" s="3" t="s">
        <v>269</v>
      </c>
      <c r="B58" s="3" t="s">
        <v>270</v>
      </c>
      <c r="C58" s="3" t="s">
        <v>271</v>
      </c>
      <c r="D58" s="3" t="s">
        <v>112</v>
      </c>
      <c r="E58" s="3">
        <v>66845</v>
      </c>
      <c r="F58" s="3" t="s">
        <v>272</v>
      </c>
      <c r="G58" s="3" t="s">
        <v>931</v>
      </c>
      <c r="H58" s="3" t="s">
        <v>22</v>
      </c>
      <c r="I58" s="3">
        <v>45</v>
      </c>
      <c r="J58" s="3">
        <v>31.3</v>
      </c>
      <c r="K58" s="3" t="s">
        <v>17</v>
      </c>
      <c r="L58" s="3">
        <v>2.4931999999999999</v>
      </c>
      <c r="M58" s="3" t="s">
        <v>932</v>
      </c>
      <c r="N58" s="3">
        <v>0.60538000000000003</v>
      </c>
      <c r="O58" s="3" t="s">
        <v>932</v>
      </c>
      <c r="P58" s="3">
        <v>3.7621099999999998</v>
      </c>
      <c r="Q58" s="3" t="s">
        <v>932</v>
      </c>
      <c r="R58">
        <v>0.35885</v>
      </c>
      <c r="S58" s="1">
        <v>45383</v>
      </c>
    </row>
    <row r="59" spans="1:19" x14ac:dyDescent="0.25">
      <c r="A59" t="s">
        <v>273</v>
      </c>
      <c r="B59" t="s">
        <v>274</v>
      </c>
      <c r="C59" t="s">
        <v>275</v>
      </c>
      <c r="D59" t="s">
        <v>112</v>
      </c>
      <c r="E59">
        <v>66755</v>
      </c>
      <c r="F59" t="s">
        <v>99</v>
      </c>
      <c r="G59" t="s">
        <v>931</v>
      </c>
      <c r="H59" t="s">
        <v>16</v>
      </c>
      <c r="I59">
        <v>45</v>
      </c>
      <c r="J59">
        <v>33.4</v>
      </c>
      <c r="K59" t="s">
        <v>17</v>
      </c>
      <c r="L59" s="2">
        <v>1.90225</v>
      </c>
      <c r="M59" s="2" t="s">
        <v>933</v>
      </c>
      <c r="N59" s="3">
        <v>0.73514000000000002</v>
      </c>
      <c r="O59" s="3" t="s">
        <v>932</v>
      </c>
      <c r="P59" s="2">
        <v>2.9909599999999998</v>
      </c>
      <c r="Q59" s="2" t="s">
        <v>933</v>
      </c>
      <c r="R59">
        <v>1.34914</v>
      </c>
      <c r="S59" s="1">
        <v>45383</v>
      </c>
    </row>
    <row r="60" spans="1:19" x14ac:dyDescent="0.25">
      <c r="A60" t="s">
        <v>276</v>
      </c>
      <c r="B60" t="s">
        <v>277</v>
      </c>
      <c r="C60" t="s">
        <v>278</v>
      </c>
      <c r="D60" t="s">
        <v>112</v>
      </c>
      <c r="E60">
        <v>66749</v>
      </c>
      <c r="F60" t="s">
        <v>99</v>
      </c>
      <c r="G60" t="s">
        <v>931</v>
      </c>
      <c r="H60" t="s">
        <v>22</v>
      </c>
      <c r="I60">
        <v>45</v>
      </c>
      <c r="J60">
        <v>39.6</v>
      </c>
      <c r="K60" t="s">
        <v>17</v>
      </c>
      <c r="L60" s="2">
        <v>2.38923</v>
      </c>
      <c r="M60" s="2" t="s">
        <v>933</v>
      </c>
      <c r="N60" s="2">
        <v>0.53803999999999996</v>
      </c>
      <c r="O60" s="2" t="s">
        <v>933</v>
      </c>
      <c r="P60" s="3">
        <v>3.7264300000000001</v>
      </c>
      <c r="Q60" s="3" t="s">
        <v>932</v>
      </c>
      <c r="R60">
        <v>0.19300999999999999</v>
      </c>
      <c r="S60" s="1">
        <v>45383</v>
      </c>
    </row>
    <row r="61" spans="1:19" x14ac:dyDescent="0.25">
      <c r="A61" t="s">
        <v>279</v>
      </c>
      <c r="B61" t="s">
        <v>280</v>
      </c>
      <c r="C61" t="s">
        <v>92</v>
      </c>
      <c r="D61" t="s">
        <v>112</v>
      </c>
      <c r="E61">
        <v>66043</v>
      </c>
      <c r="F61" t="s">
        <v>184</v>
      </c>
      <c r="G61" t="s">
        <v>931</v>
      </c>
      <c r="H61" t="s">
        <v>16</v>
      </c>
      <c r="I61">
        <v>58</v>
      </c>
      <c r="J61">
        <v>54.8</v>
      </c>
      <c r="K61" t="s">
        <v>17</v>
      </c>
      <c r="L61" s="2">
        <v>2.14066</v>
      </c>
      <c r="M61" s="2" t="s">
        <v>933</v>
      </c>
      <c r="N61" s="2">
        <v>0.44359999999999999</v>
      </c>
      <c r="O61" s="2" t="s">
        <v>933</v>
      </c>
      <c r="P61" s="3">
        <v>3.4948700000000001</v>
      </c>
      <c r="Q61" s="3" t="s">
        <v>932</v>
      </c>
      <c r="R61">
        <v>0.61409999999999998</v>
      </c>
      <c r="S61" s="1">
        <v>45383</v>
      </c>
    </row>
    <row r="62" spans="1:19" x14ac:dyDescent="0.25">
      <c r="A62" s="2" t="s">
        <v>281</v>
      </c>
      <c r="B62" s="2" t="s">
        <v>282</v>
      </c>
      <c r="C62" s="2" t="s">
        <v>86</v>
      </c>
      <c r="D62" s="2" t="s">
        <v>112</v>
      </c>
      <c r="E62" s="2">
        <v>66111</v>
      </c>
      <c r="F62" s="2" t="s">
        <v>160</v>
      </c>
      <c r="G62" s="2" t="s">
        <v>931</v>
      </c>
      <c r="H62" s="2" t="s">
        <v>31</v>
      </c>
      <c r="I62" s="2">
        <v>45</v>
      </c>
      <c r="J62" s="2">
        <v>35.299999999999997</v>
      </c>
      <c r="K62" s="2" t="s">
        <v>17</v>
      </c>
      <c r="L62" s="2">
        <v>2.3727800000000001</v>
      </c>
      <c r="M62" s="2" t="s">
        <v>933</v>
      </c>
      <c r="N62" s="2">
        <v>0.46811999999999998</v>
      </c>
      <c r="O62" s="2" t="s">
        <v>933</v>
      </c>
      <c r="P62" s="2">
        <v>3.4701599999999999</v>
      </c>
      <c r="Q62" s="2" t="s">
        <v>933</v>
      </c>
      <c r="R62">
        <v>0.36981000000000003</v>
      </c>
      <c r="S62" s="1">
        <v>45383</v>
      </c>
    </row>
    <row r="63" spans="1:19" x14ac:dyDescent="0.25">
      <c r="A63" t="s">
        <v>283</v>
      </c>
      <c r="B63" t="s">
        <v>284</v>
      </c>
      <c r="C63" t="s">
        <v>285</v>
      </c>
      <c r="D63" t="s">
        <v>112</v>
      </c>
      <c r="E63">
        <v>67439</v>
      </c>
      <c r="F63" t="s">
        <v>236</v>
      </c>
      <c r="G63" t="s">
        <v>931</v>
      </c>
      <c r="H63" t="s">
        <v>24</v>
      </c>
      <c r="I63">
        <v>45</v>
      </c>
      <c r="J63">
        <v>33.6</v>
      </c>
      <c r="K63" t="s">
        <v>17</v>
      </c>
      <c r="L63" s="3">
        <v>2.50786</v>
      </c>
      <c r="M63" s="3" t="s">
        <v>932</v>
      </c>
      <c r="N63" s="2">
        <v>0.44603999999999999</v>
      </c>
      <c r="O63" s="2" t="s">
        <v>933</v>
      </c>
      <c r="P63" s="3">
        <v>3.7510699999999999</v>
      </c>
      <c r="Q63" s="3" t="s">
        <v>932</v>
      </c>
      <c r="R63">
        <v>0.57440000000000002</v>
      </c>
      <c r="S63" s="1">
        <v>45383</v>
      </c>
    </row>
    <row r="64" spans="1:19" x14ac:dyDescent="0.25">
      <c r="A64" s="2" t="s">
        <v>286</v>
      </c>
      <c r="B64" s="2" t="s">
        <v>287</v>
      </c>
      <c r="C64" s="2" t="s">
        <v>288</v>
      </c>
      <c r="D64" s="2" t="s">
        <v>112</v>
      </c>
      <c r="E64" s="2">
        <v>67361</v>
      </c>
      <c r="F64" s="2" t="s">
        <v>289</v>
      </c>
      <c r="G64" s="2" t="s">
        <v>931</v>
      </c>
      <c r="H64" s="2" t="s">
        <v>16</v>
      </c>
      <c r="I64" s="2">
        <v>60</v>
      </c>
      <c r="J64" s="2">
        <v>37.9</v>
      </c>
      <c r="K64" s="2" t="s">
        <v>17</v>
      </c>
      <c r="L64" s="2">
        <v>2.20221</v>
      </c>
      <c r="M64" s="2" t="s">
        <v>933</v>
      </c>
      <c r="N64" s="2">
        <v>0.32264999999999999</v>
      </c>
      <c r="O64" s="2" t="s">
        <v>933</v>
      </c>
      <c r="P64" s="2">
        <v>3.3083499999999999</v>
      </c>
      <c r="Q64" s="2" t="s">
        <v>933</v>
      </c>
      <c r="R64">
        <v>0.55615000000000003</v>
      </c>
      <c r="S64" s="1">
        <v>45383</v>
      </c>
    </row>
    <row r="65" spans="1:19" x14ac:dyDescent="0.25">
      <c r="A65" t="s">
        <v>290</v>
      </c>
      <c r="B65" t="s">
        <v>291</v>
      </c>
      <c r="C65" t="s">
        <v>95</v>
      </c>
      <c r="D65" t="s">
        <v>112</v>
      </c>
      <c r="E65">
        <v>66739</v>
      </c>
      <c r="F65" t="s">
        <v>36</v>
      </c>
      <c r="G65" t="s">
        <v>931</v>
      </c>
      <c r="H65" t="s">
        <v>16</v>
      </c>
      <c r="I65">
        <v>45</v>
      </c>
      <c r="J65">
        <v>41.4</v>
      </c>
      <c r="K65" t="s">
        <v>17</v>
      </c>
      <c r="L65" s="3">
        <v>2.4580500000000001</v>
      </c>
      <c r="M65" s="3" t="s">
        <v>932</v>
      </c>
      <c r="N65" s="2">
        <v>0.54185000000000005</v>
      </c>
      <c r="O65" s="2" t="s">
        <v>933</v>
      </c>
      <c r="P65" s="3">
        <v>3.7465999999999999</v>
      </c>
      <c r="Q65" s="3" t="s">
        <v>932</v>
      </c>
      <c r="R65">
        <v>0.49615999999999999</v>
      </c>
      <c r="S65" s="1">
        <v>45383</v>
      </c>
    </row>
    <row r="66" spans="1:19" x14ac:dyDescent="0.25">
      <c r="A66" s="3" t="s">
        <v>292</v>
      </c>
      <c r="B66" s="3" t="s">
        <v>293</v>
      </c>
      <c r="C66" s="3" t="s">
        <v>294</v>
      </c>
      <c r="D66" s="3" t="s">
        <v>112</v>
      </c>
      <c r="E66" s="3">
        <v>67550</v>
      </c>
      <c r="F66" s="3" t="s">
        <v>295</v>
      </c>
      <c r="G66" s="3" t="s">
        <v>931</v>
      </c>
      <c r="H66" s="3" t="s">
        <v>16</v>
      </c>
      <c r="I66" s="3">
        <v>80</v>
      </c>
      <c r="J66" s="3">
        <v>44.9</v>
      </c>
      <c r="K66" s="3" t="s">
        <v>17</v>
      </c>
      <c r="L66" s="3">
        <v>2.7077900000000001</v>
      </c>
      <c r="M66" s="3" t="s">
        <v>932</v>
      </c>
      <c r="N66" s="3">
        <v>0.81882999999999995</v>
      </c>
      <c r="O66" s="3" t="s">
        <v>932</v>
      </c>
      <c r="P66" s="3">
        <v>3.5796700000000001</v>
      </c>
      <c r="Q66" s="3" t="s">
        <v>932</v>
      </c>
      <c r="R66">
        <v>0.62758000000000003</v>
      </c>
      <c r="S66" s="1">
        <v>45383</v>
      </c>
    </row>
    <row r="67" spans="1:19" x14ac:dyDescent="0.25">
      <c r="A67" s="3" t="s">
        <v>296</v>
      </c>
      <c r="B67" s="3" t="s">
        <v>297</v>
      </c>
      <c r="C67" s="3" t="s">
        <v>132</v>
      </c>
      <c r="D67" s="3" t="s">
        <v>112</v>
      </c>
      <c r="E67" s="3">
        <v>67502</v>
      </c>
      <c r="F67" s="3" t="s">
        <v>133</v>
      </c>
      <c r="G67" s="3" t="s">
        <v>927</v>
      </c>
      <c r="H67" s="3" t="s">
        <v>16</v>
      </c>
      <c r="I67" s="3">
        <v>45</v>
      </c>
      <c r="J67" s="3">
        <v>40.700000000000003</v>
      </c>
      <c r="K67" s="3" t="s">
        <v>17</v>
      </c>
      <c r="L67" s="3">
        <v>2.8216600000000001</v>
      </c>
      <c r="M67" s="3" t="s">
        <v>932</v>
      </c>
      <c r="N67" s="3">
        <v>0.62429000000000001</v>
      </c>
      <c r="O67" s="3" t="s">
        <v>932</v>
      </c>
      <c r="P67" s="3">
        <v>4.2335799999999999</v>
      </c>
      <c r="Q67" s="3" t="s">
        <v>932</v>
      </c>
      <c r="R67">
        <v>0.58203000000000005</v>
      </c>
      <c r="S67" s="1">
        <v>45383</v>
      </c>
    </row>
    <row r="68" spans="1:19" x14ac:dyDescent="0.25">
      <c r="A68" t="s">
        <v>298</v>
      </c>
      <c r="B68" t="s">
        <v>299</v>
      </c>
      <c r="C68" t="s">
        <v>300</v>
      </c>
      <c r="D68" t="s">
        <v>112</v>
      </c>
      <c r="E68">
        <v>66053</v>
      </c>
      <c r="F68" t="s">
        <v>97</v>
      </c>
      <c r="G68" t="s">
        <v>931</v>
      </c>
      <c r="H68" t="s">
        <v>16</v>
      </c>
      <c r="I68">
        <v>60</v>
      </c>
      <c r="J68">
        <v>31.9</v>
      </c>
      <c r="K68" t="s">
        <v>17</v>
      </c>
      <c r="L68" s="2">
        <v>2.1311900000000001</v>
      </c>
      <c r="M68" s="2" t="s">
        <v>933</v>
      </c>
      <c r="N68" s="3">
        <v>0.77468000000000004</v>
      </c>
      <c r="O68" s="3" t="s">
        <v>932</v>
      </c>
      <c r="P68" s="3">
        <v>3.7594099999999999</v>
      </c>
      <c r="Q68" s="3" t="s">
        <v>932</v>
      </c>
      <c r="R68">
        <v>0.40655999999999998</v>
      </c>
      <c r="S68" s="1">
        <v>45383</v>
      </c>
    </row>
    <row r="69" spans="1:19" x14ac:dyDescent="0.25">
      <c r="A69" s="2" t="s">
        <v>301</v>
      </c>
      <c r="B69" s="2" t="s">
        <v>302</v>
      </c>
      <c r="C69" s="2" t="s">
        <v>303</v>
      </c>
      <c r="D69" s="2" t="s">
        <v>112</v>
      </c>
      <c r="E69" s="2">
        <v>66846</v>
      </c>
      <c r="F69" s="2" t="s">
        <v>304</v>
      </c>
      <c r="G69" s="2" t="s">
        <v>931</v>
      </c>
      <c r="H69" s="2" t="s">
        <v>16</v>
      </c>
      <c r="I69" s="2">
        <v>72</v>
      </c>
      <c r="J69" s="2">
        <v>42.2</v>
      </c>
      <c r="K69" s="2" t="s">
        <v>17</v>
      </c>
      <c r="L69" s="2">
        <v>1.67221</v>
      </c>
      <c r="M69" s="2" t="s">
        <v>933</v>
      </c>
      <c r="N69" s="2">
        <v>0.37218000000000001</v>
      </c>
      <c r="O69" s="2" t="s">
        <v>933</v>
      </c>
      <c r="P69" s="2">
        <v>2.5581800000000001</v>
      </c>
      <c r="Q69" s="2" t="s">
        <v>933</v>
      </c>
      <c r="R69">
        <v>0.76881999999999995</v>
      </c>
      <c r="S69" s="1">
        <v>45383</v>
      </c>
    </row>
    <row r="70" spans="1:19" x14ac:dyDescent="0.25">
      <c r="A70" t="s">
        <v>305</v>
      </c>
      <c r="B70" t="s">
        <v>306</v>
      </c>
      <c r="C70" t="s">
        <v>179</v>
      </c>
      <c r="D70" t="s">
        <v>112</v>
      </c>
      <c r="E70">
        <v>66212</v>
      </c>
      <c r="F70" t="s">
        <v>47</v>
      </c>
      <c r="G70" t="s">
        <v>931</v>
      </c>
      <c r="H70" t="s">
        <v>16</v>
      </c>
      <c r="I70">
        <v>44</v>
      </c>
      <c r="J70">
        <v>25.9</v>
      </c>
      <c r="K70" t="s">
        <v>17</v>
      </c>
      <c r="L70" s="2">
        <v>2.0951599999999999</v>
      </c>
      <c r="M70" s="2" t="s">
        <v>933</v>
      </c>
      <c r="N70" s="3">
        <v>0.70355000000000001</v>
      </c>
      <c r="O70" s="3" t="s">
        <v>932</v>
      </c>
      <c r="P70" s="3">
        <v>4.1914199999999999</v>
      </c>
      <c r="Q70" s="3" t="s">
        <v>932</v>
      </c>
      <c r="R70">
        <v>0.70837000000000006</v>
      </c>
      <c r="S70" s="1">
        <v>45383</v>
      </c>
    </row>
    <row r="71" spans="1:19" x14ac:dyDescent="0.25">
      <c r="A71" s="2" t="s">
        <v>307</v>
      </c>
      <c r="B71" s="2" t="s">
        <v>308</v>
      </c>
      <c r="C71" s="2" t="s">
        <v>309</v>
      </c>
      <c r="D71" s="2" t="s">
        <v>112</v>
      </c>
      <c r="E71" s="2">
        <v>66534</v>
      </c>
      <c r="F71" s="2" t="s">
        <v>310</v>
      </c>
      <c r="G71" s="2" t="s">
        <v>931</v>
      </c>
      <c r="H71" s="2" t="s">
        <v>22</v>
      </c>
      <c r="I71" s="2">
        <v>40</v>
      </c>
      <c r="J71" s="2">
        <v>21.2</v>
      </c>
      <c r="K71" s="2" t="s">
        <v>17</v>
      </c>
      <c r="L71" s="2">
        <v>1.6369899999999999</v>
      </c>
      <c r="M71" s="2" t="s">
        <v>933</v>
      </c>
      <c r="N71" s="2">
        <v>0.50431000000000004</v>
      </c>
      <c r="O71" s="2" t="s">
        <v>933</v>
      </c>
      <c r="P71" s="2">
        <v>3.1116999999999999</v>
      </c>
      <c r="Q71" s="2" t="s">
        <v>933</v>
      </c>
      <c r="R71">
        <v>1.05152</v>
      </c>
      <c r="S71" s="1">
        <v>45383</v>
      </c>
    </row>
    <row r="72" spans="1:19" x14ac:dyDescent="0.25">
      <c r="A72" s="3" t="s">
        <v>311</v>
      </c>
      <c r="B72" s="3" t="s">
        <v>312</v>
      </c>
      <c r="C72" s="3" t="s">
        <v>138</v>
      </c>
      <c r="D72" s="3" t="s">
        <v>112</v>
      </c>
      <c r="E72" s="3">
        <v>66215</v>
      </c>
      <c r="F72" s="3" t="s">
        <v>47</v>
      </c>
      <c r="G72" s="3" t="s">
        <v>931</v>
      </c>
      <c r="H72" s="3" t="s">
        <v>24</v>
      </c>
      <c r="I72" s="3">
        <v>158</v>
      </c>
      <c r="J72" s="3">
        <v>119.5</v>
      </c>
      <c r="K72" s="3" t="s">
        <v>17</v>
      </c>
      <c r="L72" s="3">
        <v>3.19015</v>
      </c>
      <c r="M72" s="3" t="s">
        <v>932</v>
      </c>
      <c r="N72" s="3">
        <v>1.08344</v>
      </c>
      <c r="O72" s="3" t="s">
        <v>932</v>
      </c>
      <c r="P72" s="3">
        <v>4.9853699999999996</v>
      </c>
      <c r="Q72" s="3" t="s">
        <v>932</v>
      </c>
      <c r="R72">
        <v>1.1606700000000001</v>
      </c>
      <c r="S72" s="1">
        <v>45383</v>
      </c>
    </row>
    <row r="73" spans="1:19" x14ac:dyDescent="0.25">
      <c r="A73" t="s">
        <v>313</v>
      </c>
      <c r="B73" t="s">
        <v>314</v>
      </c>
      <c r="C73" t="s">
        <v>315</v>
      </c>
      <c r="D73" t="s">
        <v>112</v>
      </c>
      <c r="E73">
        <v>67410</v>
      </c>
      <c r="F73" t="s">
        <v>107</v>
      </c>
      <c r="G73" t="s">
        <v>931</v>
      </c>
      <c r="H73" t="s">
        <v>58</v>
      </c>
      <c r="I73">
        <v>75</v>
      </c>
      <c r="J73">
        <v>71.2</v>
      </c>
      <c r="K73" t="s">
        <v>17</v>
      </c>
      <c r="L73" s="3">
        <v>3.01023</v>
      </c>
      <c r="M73" s="3" t="s">
        <v>932</v>
      </c>
      <c r="N73" s="2">
        <v>0.29892000000000002</v>
      </c>
      <c r="O73" s="2" t="s">
        <v>933</v>
      </c>
      <c r="P73" s="3">
        <v>3.6795800000000001</v>
      </c>
      <c r="Q73" s="3" t="s">
        <v>932</v>
      </c>
      <c r="R73">
        <v>1.13734</v>
      </c>
      <c r="S73" s="1">
        <v>45383</v>
      </c>
    </row>
    <row r="74" spans="1:19" x14ac:dyDescent="0.25">
      <c r="A74" s="2" t="s">
        <v>316</v>
      </c>
      <c r="B74" s="2" t="s">
        <v>317</v>
      </c>
      <c r="C74" s="2" t="s">
        <v>86</v>
      </c>
      <c r="D74" s="2" t="s">
        <v>112</v>
      </c>
      <c r="E74" s="2">
        <v>66111</v>
      </c>
      <c r="F74" s="2" t="s">
        <v>160</v>
      </c>
      <c r="G74" s="2" t="s">
        <v>931</v>
      </c>
      <c r="H74" s="2" t="s">
        <v>16</v>
      </c>
      <c r="I74" s="2">
        <v>102</v>
      </c>
      <c r="J74" s="2">
        <v>95.3</v>
      </c>
      <c r="K74" s="2" t="s">
        <v>17</v>
      </c>
      <c r="L74" s="2">
        <v>1.53365</v>
      </c>
      <c r="M74" s="2" t="s">
        <v>933</v>
      </c>
      <c r="N74" s="2">
        <v>0.39573000000000003</v>
      </c>
      <c r="O74" s="2" t="s">
        <v>933</v>
      </c>
      <c r="P74" s="2">
        <v>2.1942900000000001</v>
      </c>
      <c r="Q74" s="2" t="s">
        <v>933</v>
      </c>
      <c r="R74">
        <v>0.84048</v>
      </c>
      <c r="S74" s="1">
        <v>45383</v>
      </c>
    </row>
    <row r="75" spans="1:19" x14ac:dyDescent="0.25">
      <c r="A75" s="2" t="s">
        <v>318</v>
      </c>
      <c r="B75" s="2" t="s">
        <v>319</v>
      </c>
      <c r="C75" s="2" t="s">
        <v>82</v>
      </c>
      <c r="D75" s="2" t="s">
        <v>112</v>
      </c>
      <c r="E75" s="2">
        <v>66935</v>
      </c>
      <c r="F75" s="2" t="s">
        <v>320</v>
      </c>
      <c r="G75" s="2" t="s">
        <v>931</v>
      </c>
      <c r="H75" s="2" t="s">
        <v>16</v>
      </c>
      <c r="I75" s="2">
        <v>62</v>
      </c>
      <c r="J75" s="2">
        <v>39</v>
      </c>
      <c r="K75" s="2" t="s">
        <v>17</v>
      </c>
      <c r="L75" s="2">
        <v>2.0121699999999998</v>
      </c>
      <c r="M75" s="2" t="s">
        <v>933</v>
      </c>
      <c r="N75" s="2">
        <v>0.43580000000000002</v>
      </c>
      <c r="O75" s="2" t="s">
        <v>933</v>
      </c>
      <c r="P75" s="2">
        <v>3.1087099999999999</v>
      </c>
      <c r="Q75" s="2" t="s">
        <v>933</v>
      </c>
      <c r="R75">
        <v>0.75990000000000002</v>
      </c>
      <c r="S75" s="1">
        <v>45383</v>
      </c>
    </row>
    <row r="76" spans="1:19" x14ac:dyDescent="0.25">
      <c r="A76" t="s">
        <v>42</v>
      </c>
      <c r="B76" t="s">
        <v>321</v>
      </c>
      <c r="C76" t="s">
        <v>248</v>
      </c>
      <c r="D76" t="s">
        <v>112</v>
      </c>
      <c r="E76">
        <v>66720</v>
      </c>
      <c r="F76" t="s">
        <v>249</v>
      </c>
      <c r="G76" t="s">
        <v>931</v>
      </c>
      <c r="H76" t="s">
        <v>16</v>
      </c>
      <c r="I76">
        <v>60</v>
      </c>
      <c r="J76">
        <v>52</v>
      </c>
      <c r="K76" t="s">
        <v>17</v>
      </c>
      <c r="L76" s="2">
        <v>2.1988300000000001</v>
      </c>
      <c r="M76" s="2" t="s">
        <v>933</v>
      </c>
      <c r="N76" s="3">
        <v>0.57916999999999996</v>
      </c>
      <c r="O76" s="3" t="s">
        <v>932</v>
      </c>
      <c r="P76" s="3">
        <v>3.6166700000000001</v>
      </c>
      <c r="Q76" s="3" t="s">
        <v>932</v>
      </c>
      <c r="R76">
        <v>0.41188999999999998</v>
      </c>
      <c r="S76" s="1">
        <v>45383</v>
      </c>
    </row>
    <row r="77" spans="1:19" x14ac:dyDescent="0.25">
      <c r="A77" t="s">
        <v>322</v>
      </c>
      <c r="B77" t="s">
        <v>323</v>
      </c>
      <c r="C77" t="s">
        <v>324</v>
      </c>
      <c r="D77" t="s">
        <v>112</v>
      </c>
      <c r="E77">
        <v>66092</v>
      </c>
      <c r="F77" t="s">
        <v>15</v>
      </c>
      <c r="G77" t="s">
        <v>931</v>
      </c>
      <c r="H77" t="s">
        <v>21</v>
      </c>
      <c r="I77">
        <v>51</v>
      </c>
      <c r="J77">
        <v>49.4</v>
      </c>
      <c r="K77" t="s">
        <v>17</v>
      </c>
      <c r="L77" s="3">
        <v>3.1827399999999999</v>
      </c>
      <c r="M77" s="3" t="s">
        <v>932</v>
      </c>
      <c r="N77" s="2">
        <v>0.45249</v>
      </c>
      <c r="O77" s="2" t="s">
        <v>933</v>
      </c>
      <c r="P77" s="3">
        <v>4.1125699999999998</v>
      </c>
      <c r="Q77" s="3" t="s">
        <v>932</v>
      </c>
      <c r="R77">
        <v>0.49203000000000002</v>
      </c>
      <c r="S77" s="1">
        <v>45383</v>
      </c>
    </row>
    <row r="78" spans="1:19" x14ac:dyDescent="0.25">
      <c r="A78" t="s">
        <v>325</v>
      </c>
      <c r="B78" t="s">
        <v>326</v>
      </c>
      <c r="C78" t="s">
        <v>111</v>
      </c>
      <c r="D78" t="s">
        <v>112</v>
      </c>
      <c r="E78">
        <v>67209</v>
      </c>
      <c r="F78" t="s">
        <v>67</v>
      </c>
      <c r="G78" t="s">
        <v>927</v>
      </c>
      <c r="H78" t="s">
        <v>16</v>
      </c>
      <c r="I78">
        <v>85</v>
      </c>
      <c r="J78">
        <v>67.900000000000006</v>
      </c>
      <c r="K78" t="s">
        <v>17</v>
      </c>
      <c r="L78" s="3">
        <v>2.5611799999999998</v>
      </c>
      <c r="M78" s="3" t="s">
        <v>932</v>
      </c>
      <c r="N78" s="2">
        <v>0.45012999999999997</v>
      </c>
      <c r="O78" s="2" t="s">
        <v>933</v>
      </c>
      <c r="P78" s="3">
        <v>3.71272</v>
      </c>
      <c r="Q78" s="3" t="s">
        <v>932</v>
      </c>
      <c r="R78">
        <v>0.80152000000000001</v>
      </c>
      <c r="S78" s="1">
        <v>45383</v>
      </c>
    </row>
    <row r="79" spans="1:19" x14ac:dyDescent="0.25">
      <c r="A79" t="s">
        <v>327</v>
      </c>
      <c r="B79" t="s">
        <v>328</v>
      </c>
      <c r="C79" t="s">
        <v>329</v>
      </c>
      <c r="D79" t="s">
        <v>112</v>
      </c>
      <c r="E79">
        <v>67135</v>
      </c>
      <c r="F79" t="s">
        <v>330</v>
      </c>
      <c r="G79" t="s">
        <v>931</v>
      </c>
      <c r="H79" t="s">
        <v>16</v>
      </c>
      <c r="I79">
        <v>62</v>
      </c>
      <c r="J79">
        <v>42</v>
      </c>
      <c r="K79" t="s">
        <v>17</v>
      </c>
      <c r="L79" s="2">
        <v>1.8346</v>
      </c>
      <c r="M79" s="2" t="s">
        <v>933</v>
      </c>
      <c r="N79" s="3">
        <v>0.58620000000000005</v>
      </c>
      <c r="O79" s="3" t="s">
        <v>932</v>
      </c>
      <c r="P79" s="2">
        <v>3.1862200000000001</v>
      </c>
      <c r="Q79" s="2" t="s">
        <v>933</v>
      </c>
      <c r="R79">
        <v>0.40304000000000001</v>
      </c>
      <c r="S79" s="1">
        <v>45383</v>
      </c>
    </row>
    <row r="80" spans="1:19" x14ac:dyDescent="0.25">
      <c r="A80" s="2" t="s">
        <v>331</v>
      </c>
      <c r="B80" s="2" t="s">
        <v>332</v>
      </c>
      <c r="C80" s="2" t="s">
        <v>115</v>
      </c>
      <c r="D80" s="2" t="s">
        <v>112</v>
      </c>
      <c r="E80" s="2">
        <v>66604</v>
      </c>
      <c r="F80" s="2" t="s">
        <v>116</v>
      </c>
      <c r="G80" s="2" t="s">
        <v>927</v>
      </c>
      <c r="H80" s="2" t="s">
        <v>16</v>
      </c>
      <c r="I80" s="2">
        <v>151</v>
      </c>
      <c r="J80" s="2">
        <v>120.7</v>
      </c>
      <c r="K80" s="2" t="s">
        <v>17</v>
      </c>
      <c r="L80" s="2">
        <v>2.0694499999999998</v>
      </c>
      <c r="M80" s="2" t="s">
        <v>933</v>
      </c>
      <c r="N80" s="2">
        <v>0.46366000000000002</v>
      </c>
      <c r="O80" s="2" t="s">
        <v>933</v>
      </c>
      <c r="P80" s="2">
        <v>3.1148699999999998</v>
      </c>
      <c r="Q80" s="2" t="s">
        <v>933</v>
      </c>
      <c r="R80">
        <v>0.45595999999999998</v>
      </c>
      <c r="S80" s="1">
        <v>45383</v>
      </c>
    </row>
    <row r="81" spans="1:19" x14ac:dyDescent="0.25">
      <c r="A81" s="2" t="s">
        <v>333</v>
      </c>
      <c r="B81" s="2" t="s">
        <v>334</v>
      </c>
      <c r="C81" s="2" t="s">
        <v>335</v>
      </c>
      <c r="D81" s="2" t="s">
        <v>112</v>
      </c>
      <c r="E81" s="2">
        <v>66523</v>
      </c>
      <c r="F81" s="2" t="s">
        <v>168</v>
      </c>
      <c r="G81" s="2" t="s">
        <v>931</v>
      </c>
      <c r="H81" s="2" t="s">
        <v>16</v>
      </c>
      <c r="I81" s="2">
        <v>45</v>
      </c>
      <c r="J81" s="2">
        <v>42.7</v>
      </c>
      <c r="K81" s="2" t="s">
        <v>17</v>
      </c>
      <c r="L81" s="2">
        <v>2.27582</v>
      </c>
      <c r="M81" s="2" t="s">
        <v>933</v>
      </c>
      <c r="N81" s="2">
        <v>0.43117</v>
      </c>
      <c r="O81" s="2" t="s">
        <v>933</v>
      </c>
      <c r="P81" s="2">
        <v>3.3655300000000001</v>
      </c>
      <c r="Q81" s="2" t="s">
        <v>933</v>
      </c>
      <c r="R81">
        <v>1.26315</v>
      </c>
      <c r="S81" s="1">
        <v>45383</v>
      </c>
    </row>
    <row r="82" spans="1:19" x14ac:dyDescent="0.25">
      <c r="A82" t="s">
        <v>336</v>
      </c>
      <c r="B82" t="s">
        <v>337</v>
      </c>
      <c r="C82" t="s">
        <v>338</v>
      </c>
      <c r="D82" t="s">
        <v>112</v>
      </c>
      <c r="E82">
        <v>66203</v>
      </c>
      <c r="F82" t="s">
        <v>47</v>
      </c>
      <c r="G82" t="s">
        <v>931</v>
      </c>
      <c r="H82" t="s">
        <v>16</v>
      </c>
      <c r="I82">
        <v>78</v>
      </c>
      <c r="J82">
        <v>54.6</v>
      </c>
      <c r="K82" t="s">
        <v>17</v>
      </c>
      <c r="L82" s="2">
        <v>2.3976099999999998</v>
      </c>
      <c r="M82" s="2" t="s">
        <v>933</v>
      </c>
      <c r="N82" s="2">
        <v>0.44544</v>
      </c>
      <c r="O82" s="2" t="s">
        <v>933</v>
      </c>
      <c r="P82" s="3">
        <v>3.6275300000000001</v>
      </c>
      <c r="Q82" s="3" t="s">
        <v>932</v>
      </c>
      <c r="R82">
        <v>0.48615999999999998</v>
      </c>
      <c r="S82" s="1">
        <v>45383</v>
      </c>
    </row>
    <row r="83" spans="1:19" x14ac:dyDescent="0.25">
      <c r="A83" s="2" t="s">
        <v>339</v>
      </c>
      <c r="B83" s="2" t="s">
        <v>340</v>
      </c>
      <c r="C83" s="2" t="s">
        <v>341</v>
      </c>
      <c r="D83" s="2" t="s">
        <v>112</v>
      </c>
      <c r="E83" s="2">
        <v>66701</v>
      </c>
      <c r="F83" s="2" t="s">
        <v>342</v>
      </c>
      <c r="G83" s="2" t="s">
        <v>931</v>
      </c>
      <c r="H83" s="2" t="s">
        <v>16</v>
      </c>
      <c r="I83" s="2">
        <v>50</v>
      </c>
      <c r="J83" s="2">
        <v>41.7</v>
      </c>
      <c r="K83" s="2" t="s">
        <v>17</v>
      </c>
      <c r="L83" s="2">
        <v>2.4308000000000001</v>
      </c>
      <c r="M83" s="2" t="s">
        <v>933</v>
      </c>
      <c r="N83" s="2">
        <v>0.51859</v>
      </c>
      <c r="O83" s="2" t="s">
        <v>933</v>
      </c>
      <c r="P83" s="2">
        <v>3.31915</v>
      </c>
      <c r="Q83" s="2" t="s">
        <v>933</v>
      </c>
      <c r="R83">
        <v>0.61634999999999995</v>
      </c>
      <c r="S83" s="1">
        <v>45383</v>
      </c>
    </row>
    <row r="84" spans="1:19" x14ac:dyDescent="0.25">
      <c r="A84" t="s">
        <v>343</v>
      </c>
      <c r="B84" t="s">
        <v>344</v>
      </c>
      <c r="C84" t="s">
        <v>132</v>
      </c>
      <c r="D84" t="s">
        <v>112</v>
      </c>
      <c r="E84">
        <v>67502</v>
      </c>
      <c r="F84" t="s">
        <v>133</v>
      </c>
      <c r="G84" t="s">
        <v>927</v>
      </c>
      <c r="H84" t="s">
        <v>24</v>
      </c>
      <c r="I84">
        <v>65</v>
      </c>
      <c r="J84">
        <v>54.2</v>
      </c>
      <c r="K84" t="s">
        <v>17</v>
      </c>
      <c r="L84" s="2">
        <v>2.25299</v>
      </c>
      <c r="M84" s="2" t="s">
        <v>933</v>
      </c>
      <c r="N84" s="3">
        <v>0.62211000000000005</v>
      </c>
      <c r="O84" s="3" t="s">
        <v>932</v>
      </c>
      <c r="P84" s="2">
        <v>3.46617</v>
      </c>
      <c r="Q84" s="2" t="s">
        <v>933</v>
      </c>
      <c r="R84">
        <v>0.65361999999999998</v>
      </c>
      <c r="S84" s="1">
        <v>45383</v>
      </c>
    </row>
    <row r="85" spans="1:19" x14ac:dyDescent="0.25">
      <c r="A85" t="s">
        <v>345</v>
      </c>
      <c r="B85" t="s">
        <v>346</v>
      </c>
      <c r="C85" t="s">
        <v>66</v>
      </c>
      <c r="D85" t="s">
        <v>112</v>
      </c>
      <c r="E85">
        <v>66061</v>
      </c>
      <c r="F85" t="s">
        <v>47</v>
      </c>
      <c r="G85" t="s">
        <v>931</v>
      </c>
      <c r="H85" t="s">
        <v>24</v>
      </c>
      <c r="I85">
        <v>140</v>
      </c>
      <c r="J85">
        <v>116.3</v>
      </c>
      <c r="K85" t="s">
        <v>17</v>
      </c>
      <c r="L85" s="2">
        <v>1.95685</v>
      </c>
      <c r="M85" s="2" t="s">
        <v>933</v>
      </c>
      <c r="N85" s="3">
        <v>0.8911</v>
      </c>
      <c r="O85" s="3" t="s">
        <v>932</v>
      </c>
      <c r="P85" s="2">
        <v>3.38069</v>
      </c>
      <c r="Q85" s="2" t="s">
        <v>933</v>
      </c>
      <c r="R85">
        <v>0.46739000000000003</v>
      </c>
      <c r="S85" s="1">
        <v>45383</v>
      </c>
    </row>
    <row r="86" spans="1:19" x14ac:dyDescent="0.25">
      <c r="A86" s="3" t="s">
        <v>347</v>
      </c>
      <c r="B86" s="3" t="s">
        <v>348</v>
      </c>
      <c r="C86" s="3" t="s">
        <v>76</v>
      </c>
      <c r="D86" s="3" t="s">
        <v>112</v>
      </c>
      <c r="E86" s="3">
        <v>66725</v>
      </c>
      <c r="F86" s="3" t="s">
        <v>36</v>
      </c>
      <c r="G86" s="3" t="s">
        <v>931</v>
      </c>
      <c r="H86" s="3" t="s">
        <v>16</v>
      </c>
      <c r="I86" s="3">
        <v>45</v>
      </c>
      <c r="J86" s="3">
        <v>30.4</v>
      </c>
      <c r="K86" s="3" t="s">
        <v>17</v>
      </c>
      <c r="L86" s="3">
        <v>2.71618</v>
      </c>
      <c r="M86" s="3" t="s">
        <v>932</v>
      </c>
      <c r="N86" s="3">
        <v>0.87519000000000002</v>
      </c>
      <c r="O86" s="3" t="s">
        <v>932</v>
      </c>
      <c r="P86" s="3">
        <v>4.1349600000000004</v>
      </c>
      <c r="Q86" s="3" t="s">
        <v>932</v>
      </c>
      <c r="R86">
        <v>0.27956999999999999</v>
      </c>
      <c r="S86" s="1">
        <v>45383</v>
      </c>
    </row>
    <row r="87" spans="1:19" x14ac:dyDescent="0.25">
      <c r="A87" t="s">
        <v>349</v>
      </c>
      <c r="B87" t="s">
        <v>350</v>
      </c>
      <c r="C87" t="s">
        <v>338</v>
      </c>
      <c r="D87" t="s">
        <v>112</v>
      </c>
      <c r="E87">
        <v>66216</v>
      </c>
      <c r="F87" t="s">
        <v>47</v>
      </c>
      <c r="G87" t="s">
        <v>931</v>
      </c>
      <c r="H87" t="s">
        <v>21</v>
      </c>
      <c r="I87">
        <v>130</v>
      </c>
      <c r="J87">
        <v>111.7</v>
      </c>
      <c r="K87" t="s">
        <v>17</v>
      </c>
      <c r="L87" s="2">
        <v>2.1928800000000002</v>
      </c>
      <c r="M87" s="2" t="s">
        <v>933</v>
      </c>
      <c r="N87" s="3">
        <v>0.62709000000000004</v>
      </c>
      <c r="O87" s="3" t="s">
        <v>932</v>
      </c>
      <c r="P87" s="2">
        <v>3.3385400000000001</v>
      </c>
      <c r="Q87" s="2" t="s">
        <v>933</v>
      </c>
      <c r="R87">
        <v>0.3957</v>
      </c>
      <c r="S87" s="1">
        <v>45383</v>
      </c>
    </row>
    <row r="88" spans="1:19" x14ac:dyDescent="0.25">
      <c r="A88" t="s">
        <v>351</v>
      </c>
      <c r="B88" t="s">
        <v>352</v>
      </c>
      <c r="C88" t="s">
        <v>353</v>
      </c>
      <c r="D88" t="s">
        <v>112</v>
      </c>
      <c r="E88">
        <v>67487</v>
      </c>
      <c r="F88" t="s">
        <v>28</v>
      </c>
      <c r="G88" t="s">
        <v>931</v>
      </c>
      <c r="H88" t="s">
        <v>22</v>
      </c>
      <c r="I88">
        <v>45</v>
      </c>
      <c r="J88">
        <v>42.8</v>
      </c>
      <c r="K88" t="s">
        <v>17</v>
      </c>
      <c r="L88" s="2">
        <v>2.3587799999999999</v>
      </c>
      <c r="M88" s="2" t="s">
        <v>933</v>
      </c>
      <c r="N88" s="3">
        <v>0.92232000000000003</v>
      </c>
      <c r="O88" s="3" t="s">
        <v>932</v>
      </c>
      <c r="P88" s="3">
        <v>3.70642</v>
      </c>
      <c r="Q88" s="3" t="s">
        <v>932</v>
      </c>
      <c r="R88">
        <v>0.81845999999999997</v>
      </c>
      <c r="S88" s="1">
        <v>45383</v>
      </c>
    </row>
    <row r="89" spans="1:19" x14ac:dyDescent="0.25">
      <c r="A89" s="3" t="s">
        <v>354</v>
      </c>
      <c r="B89" s="3" t="s">
        <v>355</v>
      </c>
      <c r="C89" s="3" t="s">
        <v>111</v>
      </c>
      <c r="D89" s="3" t="s">
        <v>112</v>
      </c>
      <c r="E89" s="3">
        <v>67218</v>
      </c>
      <c r="F89" s="3" t="s">
        <v>67</v>
      </c>
      <c r="G89" s="3" t="s">
        <v>927</v>
      </c>
      <c r="H89" s="3" t="s">
        <v>16</v>
      </c>
      <c r="I89" s="3">
        <v>45</v>
      </c>
      <c r="J89" s="3">
        <v>41.4</v>
      </c>
      <c r="K89" s="3" t="s">
        <v>17</v>
      </c>
      <c r="L89" s="3">
        <v>2.605</v>
      </c>
      <c r="M89" s="3" t="s">
        <v>932</v>
      </c>
      <c r="N89" s="3">
        <v>0.57721999999999996</v>
      </c>
      <c r="O89" s="3" t="s">
        <v>932</v>
      </c>
      <c r="P89" s="3">
        <v>3.5352899999999998</v>
      </c>
      <c r="Q89" s="3" t="s">
        <v>932</v>
      </c>
      <c r="R89">
        <v>0.56194999999999995</v>
      </c>
      <c r="S89" s="1">
        <v>45383</v>
      </c>
    </row>
    <row r="90" spans="1:19" x14ac:dyDescent="0.25">
      <c r="A90" t="s">
        <v>356</v>
      </c>
      <c r="B90" t="s">
        <v>357</v>
      </c>
      <c r="C90" t="s">
        <v>111</v>
      </c>
      <c r="D90" t="s">
        <v>112</v>
      </c>
      <c r="E90">
        <v>67203</v>
      </c>
      <c r="F90" t="s">
        <v>67</v>
      </c>
      <c r="G90" t="s">
        <v>927</v>
      </c>
      <c r="H90" t="s">
        <v>16</v>
      </c>
      <c r="I90">
        <v>106</v>
      </c>
      <c r="J90">
        <v>86.6</v>
      </c>
      <c r="K90" t="s">
        <v>17</v>
      </c>
      <c r="L90" s="3">
        <v>2.8639800000000002</v>
      </c>
      <c r="M90" s="3" t="s">
        <v>932</v>
      </c>
      <c r="N90" s="2">
        <v>0.35528999999999999</v>
      </c>
      <c r="O90" s="2" t="s">
        <v>933</v>
      </c>
      <c r="P90" s="3">
        <v>3.6841499999999998</v>
      </c>
      <c r="Q90" s="3" t="s">
        <v>932</v>
      </c>
      <c r="R90">
        <v>0.27350999999999998</v>
      </c>
      <c r="S90" s="1">
        <v>45383</v>
      </c>
    </row>
    <row r="91" spans="1:19" x14ac:dyDescent="0.25">
      <c r="A91" s="3" t="s">
        <v>358</v>
      </c>
      <c r="B91" s="3" t="s">
        <v>359</v>
      </c>
      <c r="C91" s="3" t="s">
        <v>360</v>
      </c>
      <c r="D91" s="3" t="s">
        <v>112</v>
      </c>
      <c r="E91" s="3">
        <v>67547</v>
      </c>
      <c r="F91" s="3" t="s">
        <v>361</v>
      </c>
      <c r="G91" s="3" t="s">
        <v>931</v>
      </c>
      <c r="H91" s="3" t="s">
        <v>16</v>
      </c>
      <c r="I91" s="3">
        <v>42</v>
      </c>
      <c r="J91" s="3">
        <v>25.7</v>
      </c>
      <c r="K91" s="3" t="s">
        <v>17</v>
      </c>
      <c r="L91" s="3">
        <v>3.3810099999999998</v>
      </c>
      <c r="M91" s="3" t="s">
        <v>932</v>
      </c>
      <c r="N91" s="3">
        <v>0.70872000000000002</v>
      </c>
      <c r="O91" s="3" t="s">
        <v>932</v>
      </c>
      <c r="P91" s="3">
        <v>4.6160600000000001</v>
      </c>
      <c r="Q91" s="3" t="s">
        <v>932</v>
      </c>
      <c r="R91">
        <v>0.26519999999999999</v>
      </c>
      <c r="S91" s="1">
        <v>45383</v>
      </c>
    </row>
    <row r="92" spans="1:19" x14ac:dyDescent="0.25">
      <c r="A92" t="s">
        <v>362</v>
      </c>
      <c r="B92" t="s">
        <v>363</v>
      </c>
      <c r="C92" t="s">
        <v>364</v>
      </c>
      <c r="D92" t="s">
        <v>112</v>
      </c>
      <c r="E92">
        <v>66071</v>
      </c>
      <c r="F92" t="s">
        <v>97</v>
      </c>
      <c r="G92" t="s">
        <v>931</v>
      </c>
      <c r="H92" t="s">
        <v>16</v>
      </c>
      <c r="I92">
        <v>45</v>
      </c>
      <c r="J92">
        <v>41.5</v>
      </c>
      <c r="K92" t="s">
        <v>17</v>
      </c>
      <c r="L92" s="2">
        <v>2.3774299999999999</v>
      </c>
      <c r="M92" s="2" t="s">
        <v>933</v>
      </c>
      <c r="N92" s="2">
        <v>0.31767000000000001</v>
      </c>
      <c r="O92" s="2" t="s">
        <v>933</v>
      </c>
      <c r="P92" s="3">
        <v>3.7527400000000002</v>
      </c>
      <c r="Q92" s="3" t="s">
        <v>932</v>
      </c>
      <c r="R92">
        <v>0.79081000000000001</v>
      </c>
      <c r="S92" s="1">
        <v>45383</v>
      </c>
    </row>
    <row r="93" spans="1:19" x14ac:dyDescent="0.25">
      <c r="A93" s="2" t="s">
        <v>365</v>
      </c>
      <c r="B93" s="2" t="s">
        <v>366</v>
      </c>
      <c r="C93" s="2" t="s">
        <v>199</v>
      </c>
      <c r="D93" s="2" t="s">
        <v>112</v>
      </c>
      <c r="E93" s="2">
        <v>66801</v>
      </c>
      <c r="F93" s="2" t="s">
        <v>103</v>
      </c>
      <c r="G93" s="2" t="s">
        <v>927</v>
      </c>
      <c r="H93" s="2" t="s">
        <v>22</v>
      </c>
      <c r="I93" s="2">
        <v>50</v>
      </c>
      <c r="J93" s="2">
        <v>42.9</v>
      </c>
      <c r="K93" s="2" t="s">
        <v>17</v>
      </c>
      <c r="L93" s="2">
        <v>1.9989399999999999</v>
      </c>
      <c r="M93" s="2" t="s">
        <v>933</v>
      </c>
      <c r="N93" s="2">
        <v>0.54468000000000005</v>
      </c>
      <c r="O93" s="2" t="s">
        <v>933</v>
      </c>
      <c r="P93" s="2">
        <v>3.22906</v>
      </c>
      <c r="Q93" s="2" t="s">
        <v>933</v>
      </c>
      <c r="R93">
        <v>0.72838000000000003</v>
      </c>
      <c r="S93" s="1">
        <v>45383</v>
      </c>
    </row>
    <row r="94" spans="1:19" x14ac:dyDescent="0.25">
      <c r="A94" s="2" t="s">
        <v>367</v>
      </c>
      <c r="B94" s="2" t="s">
        <v>368</v>
      </c>
      <c r="C94" s="2" t="s">
        <v>159</v>
      </c>
      <c r="D94" s="2" t="s">
        <v>112</v>
      </c>
      <c r="E94" s="2">
        <v>66104</v>
      </c>
      <c r="F94" s="2" t="s">
        <v>160</v>
      </c>
      <c r="G94" s="2" t="s">
        <v>927</v>
      </c>
      <c r="H94" s="2" t="s">
        <v>21</v>
      </c>
      <c r="I94" s="2">
        <v>82</v>
      </c>
      <c r="J94" s="2">
        <v>63.8</v>
      </c>
      <c r="K94" s="2" t="s">
        <v>17</v>
      </c>
      <c r="L94" s="2">
        <v>2.00414</v>
      </c>
      <c r="M94" s="2" t="s">
        <v>933</v>
      </c>
      <c r="N94" s="2">
        <v>0.27472999999999997</v>
      </c>
      <c r="O94" s="2" t="s">
        <v>933</v>
      </c>
      <c r="P94" s="2">
        <v>3.1151800000000001</v>
      </c>
      <c r="Q94" s="2" t="s">
        <v>933</v>
      </c>
      <c r="R94">
        <v>0.79725000000000001</v>
      </c>
      <c r="S94" s="1">
        <v>45383</v>
      </c>
    </row>
    <row r="95" spans="1:19" x14ac:dyDescent="0.25">
      <c r="A95" t="s">
        <v>369</v>
      </c>
      <c r="B95" t="s">
        <v>370</v>
      </c>
      <c r="C95" t="s">
        <v>371</v>
      </c>
      <c r="D95" t="s">
        <v>112</v>
      </c>
      <c r="E95">
        <v>67467</v>
      </c>
      <c r="F95" t="s">
        <v>372</v>
      </c>
      <c r="G95" t="s">
        <v>931</v>
      </c>
      <c r="H95" t="s">
        <v>16</v>
      </c>
      <c r="I95">
        <v>45</v>
      </c>
      <c r="J95">
        <v>41.9</v>
      </c>
      <c r="K95" t="s">
        <v>17</v>
      </c>
      <c r="L95" s="2">
        <v>2.19224</v>
      </c>
      <c r="M95" s="2" t="s">
        <v>933</v>
      </c>
      <c r="N95" s="3">
        <v>0.62239999999999995</v>
      </c>
      <c r="O95" s="3" t="s">
        <v>932</v>
      </c>
      <c r="P95" s="3">
        <v>3.6935600000000002</v>
      </c>
      <c r="Q95" s="3" t="s">
        <v>932</v>
      </c>
      <c r="R95">
        <v>0.45734000000000002</v>
      </c>
      <c r="S95" s="1">
        <v>45383</v>
      </c>
    </row>
    <row r="96" spans="1:19" x14ac:dyDescent="0.25">
      <c r="A96" t="s">
        <v>373</v>
      </c>
      <c r="B96" t="s">
        <v>374</v>
      </c>
      <c r="C96" t="s">
        <v>375</v>
      </c>
      <c r="D96" t="s">
        <v>112</v>
      </c>
      <c r="E96">
        <v>67665</v>
      </c>
      <c r="F96" t="s">
        <v>33</v>
      </c>
      <c r="G96" t="s">
        <v>931</v>
      </c>
      <c r="H96" t="s">
        <v>22</v>
      </c>
      <c r="I96">
        <v>45</v>
      </c>
      <c r="J96">
        <v>36.299999999999997</v>
      </c>
      <c r="K96" t="s">
        <v>17</v>
      </c>
      <c r="L96" s="2">
        <v>2.2970999999999999</v>
      </c>
      <c r="M96" s="2" t="s">
        <v>933</v>
      </c>
      <c r="N96" s="2">
        <v>0.49007000000000001</v>
      </c>
      <c r="O96" s="2" t="s">
        <v>933</v>
      </c>
      <c r="P96" s="3">
        <v>3.4911099999999999</v>
      </c>
      <c r="Q96" s="3" t="s">
        <v>932</v>
      </c>
      <c r="R96">
        <v>0.91247999999999996</v>
      </c>
      <c r="S96" s="1">
        <v>45383</v>
      </c>
    </row>
    <row r="97" spans="1:19" x14ac:dyDescent="0.25">
      <c r="A97" t="s">
        <v>376</v>
      </c>
      <c r="B97" t="s">
        <v>377</v>
      </c>
      <c r="C97" t="s">
        <v>56</v>
      </c>
      <c r="D97" t="s">
        <v>112</v>
      </c>
      <c r="E97">
        <v>67045</v>
      </c>
      <c r="F97" t="s">
        <v>378</v>
      </c>
      <c r="G97" t="s">
        <v>931</v>
      </c>
      <c r="H97" t="s">
        <v>16</v>
      </c>
      <c r="I97">
        <v>60</v>
      </c>
      <c r="J97">
        <v>50.6</v>
      </c>
      <c r="K97" t="s">
        <v>17</v>
      </c>
      <c r="L97" s="3">
        <v>2.93506</v>
      </c>
      <c r="M97" s="3" t="s">
        <v>932</v>
      </c>
      <c r="N97" s="2">
        <v>0.22105</v>
      </c>
      <c r="O97" s="2" t="s">
        <v>933</v>
      </c>
      <c r="P97" s="3">
        <v>3.65726</v>
      </c>
      <c r="Q97" s="3" t="s">
        <v>932</v>
      </c>
      <c r="R97">
        <v>0.27565000000000001</v>
      </c>
      <c r="S97" s="1">
        <v>45383</v>
      </c>
    </row>
    <row r="98" spans="1:19" x14ac:dyDescent="0.25">
      <c r="A98" s="3" t="s">
        <v>379</v>
      </c>
      <c r="B98" s="3" t="s">
        <v>380</v>
      </c>
      <c r="C98" s="3" t="s">
        <v>381</v>
      </c>
      <c r="D98" s="3" t="s">
        <v>112</v>
      </c>
      <c r="E98" s="3">
        <v>67337</v>
      </c>
      <c r="F98" s="3" t="s">
        <v>23</v>
      </c>
      <c r="G98" s="3" t="s">
        <v>931</v>
      </c>
      <c r="H98" s="3" t="s">
        <v>16</v>
      </c>
      <c r="I98" s="3">
        <v>147</v>
      </c>
      <c r="J98" s="3">
        <v>92.2</v>
      </c>
      <c r="K98" s="3" t="s">
        <v>17</v>
      </c>
      <c r="L98" s="3">
        <v>2.8887800000000001</v>
      </c>
      <c r="M98" s="3" t="s">
        <v>932</v>
      </c>
      <c r="N98" s="3">
        <v>0.64785999999999999</v>
      </c>
      <c r="O98" s="3" t="s">
        <v>932</v>
      </c>
      <c r="P98" s="3">
        <v>4.2561999999999998</v>
      </c>
      <c r="Q98" s="3" t="s">
        <v>932</v>
      </c>
      <c r="R98">
        <v>0.91815999999999998</v>
      </c>
      <c r="S98" s="1">
        <v>45383</v>
      </c>
    </row>
    <row r="99" spans="1:19" x14ac:dyDescent="0.25">
      <c r="A99" t="s">
        <v>382</v>
      </c>
      <c r="B99" t="s">
        <v>383</v>
      </c>
      <c r="C99" t="s">
        <v>384</v>
      </c>
      <c r="D99" t="s">
        <v>112</v>
      </c>
      <c r="E99">
        <v>67530</v>
      </c>
      <c r="F99" t="s">
        <v>385</v>
      </c>
      <c r="G99" t="s">
        <v>927</v>
      </c>
      <c r="H99" t="s">
        <v>16</v>
      </c>
      <c r="I99">
        <v>85</v>
      </c>
      <c r="J99">
        <v>59.5</v>
      </c>
      <c r="K99" t="s">
        <v>17</v>
      </c>
      <c r="L99" s="2">
        <v>2.4398599999999999</v>
      </c>
      <c r="M99" s="2" t="s">
        <v>933</v>
      </c>
      <c r="N99" s="3">
        <v>0.71247000000000005</v>
      </c>
      <c r="O99" s="3" t="s">
        <v>932</v>
      </c>
      <c r="P99" s="3">
        <v>3.6308600000000002</v>
      </c>
      <c r="Q99" s="3" t="s">
        <v>932</v>
      </c>
      <c r="R99">
        <v>0.74350000000000005</v>
      </c>
      <c r="S99" s="1">
        <v>45383</v>
      </c>
    </row>
    <row r="100" spans="1:19" x14ac:dyDescent="0.25">
      <c r="A100" t="s">
        <v>386</v>
      </c>
      <c r="B100" t="s">
        <v>387</v>
      </c>
      <c r="C100" t="s">
        <v>388</v>
      </c>
      <c r="D100" t="s">
        <v>112</v>
      </c>
      <c r="E100">
        <v>67052</v>
      </c>
      <c r="F100" t="s">
        <v>67</v>
      </c>
      <c r="G100" t="s">
        <v>931</v>
      </c>
      <c r="H100" t="s">
        <v>16</v>
      </c>
      <c r="I100">
        <v>60</v>
      </c>
      <c r="J100">
        <v>45.2</v>
      </c>
      <c r="K100" t="s">
        <v>17</v>
      </c>
      <c r="L100" s="2">
        <v>1.83057</v>
      </c>
      <c r="M100" s="2" t="s">
        <v>933</v>
      </c>
      <c r="N100" s="3">
        <v>0.58504</v>
      </c>
      <c r="O100" s="3" t="s">
        <v>932</v>
      </c>
      <c r="P100" s="2">
        <v>3.0473599999999998</v>
      </c>
      <c r="Q100" s="2" t="s">
        <v>933</v>
      </c>
      <c r="R100">
        <v>0.32912999999999998</v>
      </c>
      <c r="S100" s="1">
        <v>45383</v>
      </c>
    </row>
    <row r="101" spans="1:19" x14ac:dyDescent="0.25">
      <c r="A101" t="s">
        <v>389</v>
      </c>
      <c r="B101" t="s">
        <v>390</v>
      </c>
      <c r="C101" t="s">
        <v>391</v>
      </c>
      <c r="D101" t="s">
        <v>112</v>
      </c>
      <c r="E101">
        <v>66967</v>
      </c>
      <c r="F101" t="s">
        <v>392</v>
      </c>
      <c r="G101" t="s">
        <v>931</v>
      </c>
      <c r="H101" t="s">
        <v>16</v>
      </c>
      <c r="I101">
        <v>45</v>
      </c>
      <c r="J101">
        <v>37.200000000000003</v>
      </c>
      <c r="K101" t="s">
        <v>17</v>
      </c>
      <c r="L101" s="2">
        <v>2.2821899999999999</v>
      </c>
      <c r="M101" s="2" t="s">
        <v>933</v>
      </c>
      <c r="N101" s="3">
        <v>0.79398999999999997</v>
      </c>
      <c r="O101" s="3" t="s">
        <v>932</v>
      </c>
      <c r="P101" s="3">
        <v>3.68485</v>
      </c>
      <c r="Q101" s="3" t="s">
        <v>932</v>
      </c>
      <c r="R101">
        <v>0.62468999999999997</v>
      </c>
      <c r="S101" s="1">
        <v>45383</v>
      </c>
    </row>
    <row r="102" spans="1:19" x14ac:dyDescent="0.25">
      <c r="A102" s="3" t="s">
        <v>393</v>
      </c>
      <c r="B102" s="3" t="s">
        <v>394</v>
      </c>
      <c r="C102" s="3" t="s">
        <v>115</v>
      </c>
      <c r="D102" s="3" t="s">
        <v>112</v>
      </c>
      <c r="E102" s="3">
        <v>66606</v>
      </c>
      <c r="F102" s="3" t="s">
        <v>116</v>
      </c>
      <c r="G102" s="3" t="s">
        <v>927</v>
      </c>
      <c r="H102" s="3" t="s">
        <v>24</v>
      </c>
      <c r="I102" s="3">
        <v>68</v>
      </c>
      <c r="J102" s="3">
        <v>61.2</v>
      </c>
      <c r="K102" s="3" t="s">
        <v>17</v>
      </c>
      <c r="L102" s="3">
        <v>3.0007000000000001</v>
      </c>
      <c r="M102" s="3" t="s">
        <v>932</v>
      </c>
      <c r="N102" s="3">
        <v>1.09274</v>
      </c>
      <c r="O102" s="3" t="s">
        <v>932</v>
      </c>
      <c r="P102" s="3">
        <v>4.5717400000000001</v>
      </c>
      <c r="Q102" s="3" t="s">
        <v>932</v>
      </c>
      <c r="R102">
        <v>0.16646</v>
      </c>
      <c r="S102" s="1">
        <v>45383</v>
      </c>
    </row>
    <row r="103" spans="1:19" x14ac:dyDescent="0.25">
      <c r="A103" t="s">
        <v>395</v>
      </c>
      <c r="B103" t="s">
        <v>396</v>
      </c>
      <c r="C103" t="s">
        <v>159</v>
      </c>
      <c r="D103" t="s">
        <v>112</v>
      </c>
      <c r="E103">
        <v>66112</v>
      </c>
      <c r="F103" t="s">
        <v>160</v>
      </c>
      <c r="G103" t="s">
        <v>927</v>
      </c>
      <c r="H103" t="s">
        <v>16</v>
      </c>
      <c r="I103">
        <v>131</v>
      </c>
      <c r="J103">
        <v>109</v>
      </c>
      <c r="K103" t="s">
        <v>17</v>
      </c>
      <c r="L103" s="2">
        <v>2.37643</v>
      </c>
      <c r="M103" s="2" t="s">
        <v>933</v>
      </c>
      <c r="N103" s="2">
        <v>0.22666</v>
      </c>
      <c r="O103" s="2" t="s">
        <v>933</v>
      </c>
      <c r="P103" s="3">
        <v>3.4872299999999998</v>
      </c>
      <c r="Q103" s="3" t="s">
        <v>932</v>
      </c>
      <c r="R103">
        <v>1.3803799999999999</v>
      </c>
      <c r="S103" s="1">
        <v>45383</v>
      </c>
    </row>
    <row r="104" spans="1:19" x14ac:dyDescent="0.25">
      <c r="A104" s="3" t="s">
        <v>397</v>
      </c>
      <c r="B104" s="3" t="s">
        <v>398</v>
      </c>
      <c r="C104" s="3" t="s">
        <v>63</v>
      </c>
      <c r="D104" s="3" t="s">
        <v>112</v>
      </c>
      <c r="E104" s="3">
        <v>67579</v>
      </c>
      <c r="F104" s="3" t="s">
        <v>399</v>
      </c>
      <c r="G104" s="3" t="s">
        <v>931</v>
      </c>
      <c r="H104" s="3" t="s">
        <v>24</v>
      </c>
      <c r="I104" s="3">
        <v>45</v>
      </c>
      <c r="J104" s="3">
        <v>33.4</v>
      </c>
      <c r="K104" s="3" t="s">
        <v>17</v>
      </c>
      <c r="L104" s="3">
        <v>3.2709100000000002</v>
      </c>
      <c r="M104" s="3" t="s">
        <v>932</v>
      </c>
      <c r="N104" s="3">
        <v>0.98855000000000004</v>
      </c>
      <c r="O104" s="3" t="s">
        <v>932</v>
      </c>
      <c r="P104" s="3">
        <v>4.70038</v>
      </c>
      <c r="Q104" s="3" t="s">
        <v>932</v>
      </c>
      <c r="R104">
        <v>0.87958000000000003</v>
      </c>
      <c r="S104" s="1">
        <v>45383</v>
      </c>
    </row>
    <row r="105" spans="1:19" x14ac:dyDescent="0.25">
      <c r="A105" s="3" t="s">
        <v>400</v>
      </c>
      <c r="B105" s="3" t="s">
        <v>401</v>
      </c>
      <c r="C105" s="3" t="s">
        <v>150</v>
      </c>
      <c r="D105" s="3" t="s">
        <v>112</v>
      </c>
      <c r="E105" s="3">
        <v>67401</v>
      </c>
      <c r="F105" s="3" t="s">
        <v>49</v>
      </c>
      <c r="G105" s="3" t="s">
        <v>927</v>
      </c>
      <c r="H105" s="3" t="s">
        <v>24</v>
      </c>
      <c r="I105" s="3">
        <v>60</v>
      </c>
      <c r="J105" s="3">
        <v>55.5</v>
      </c>
      <c r="K105" s="3" t="s">
        <v>17</v>
      </c>
      <c r="L105" s="3">
        <v>3.2838400000000001</v>
      </c>
      <c r="M105" s="3" t="s">
        <v>932</v>
      </c>
      <c r="N105" s="3">
        <v>0.6653</v>
      </c>
      <c r="O105" s="3" t="s">
        <v>932</v>
      </c>
      <c r="P105" s="3">
        <v>4.7175900000000004</v>
      </c>
      <c r="Q105" s="3" t="s">
        <v>932</v>
      </c>
      <c r="R105">
        <v>1.6028199999999999</v>
      </c>
      <c r="S105" s="1">
        <v>45383</v>
      </c>
    </row>
    <row r="106" spans="1:19" x14ac:dyDescent="0.25">
      <c r="A106" s="3" t="s">
        <v>402</v>
      </c>
      <c r="B106" s="3" t="s">
        <v>403</v>
      </c>
      <c r="C106" s="3" t="s">
        <v>111</v>
      </c>
      <c r="D106" s="3" t="s">
        <v>112</v>
      </c>
      <c r="E106" s="3">
        <v>67212</v>
      </c>
      <c r="F106" s="3" t="s">
        <v>67</v>
      </c>
      <c r="G106" s="3" t="s">
        <v>927</v>
      </c>
      <c r="H106" s="3" t="s">
        <v>24</v>
      </c>
      <c r="I106" s="3">
        <v>50</v>
      </c>
      <c r="J106" s="3">
        <v>47.1</v>
      </c>
      <c r="K106" s="3" t="s">
        <v>17</v>
      </c>
      <c r="L106" s="3">
        <v>2.6838799999999998</v>
      </c>
      <c r="M106" s="3" t="s">
        <v>932</v>
      </c>
      <c r="N106" s="3">
        <v>0.85279000000000005</v>
      </c>
      <c r="O106" s="3" t="s">
        <v>932</v>
      </c>
      <c r="P106" s="3">
        <v>4.3217299999999996</v>
      </c>
      <c r="Q106" s="3" t="s">
        <v>932</v>
      </c>
      <c r="R106">
        <v>0.66693000000000002</v>
      </c>
      <c r="S106" s="1">
        <v>45383</v>
      </c>
    </row>
    <row r="107" spans="1:19" x14ac:dyDescent="0.25">
      <c r="A107" s="3" t="s">
        <v>404</v>
      </c>
      <c r="B107" s="3" t="s">
        <v>405</v>
      </c>
      <c r="C107" s="3" t="s">
        <v>90</v>
      </c>
      <c r="D107" s="3" t="s">
        <v>112</v>
      </c>
      <c r="E107" s="3">
        <v>67114</v>
      </c>
      <c r="F107" s="3" t="s">
        <v>330</v>
      </c>
      <c r="G107" s="3" t="s">
        <v>931</v>
      </c>
      <c r="H107" s="3" t="s">
        <v>24</v>
      </c>
      <c r="I107" s="3">
        <v>60</v>
      </c>
      <c r="J107" s="3">
        <v>51.9</v>
      </c>
      <c r="K107" s="3" t="s">
        <v>17</v>
      </c>
      <c r="L107" s="3">
        <v>3.2477299999999998</v>
      </c>
      <c r="M107" s="3" t="s">
        <v>932</v>
      </c>
      <c r="N107" s="3">
        <v>0.62160000000000004</v>
      </c>
      <c r="O107" s="3" t="s">
        <v>932</v>
      </c>
      <c r="P107" s="3">
        <v>4.2417199999999999</v>
      </c>
      <c r="Q107" s="3" t="s">
        <v>932</v>
      </c>
      <c r="R107">
        <v>0.68459000000000003</v>
      </c>
      <c r="S107" s="1">
        <v>45383</v>
      </c>
    </row>
    <row r="108" spans="1:19" x14ac:dyDescent="0.25">
      <c r="A108" s="3" t="s">
        <v>406</v>
      </c>
      <c r="B108" s="3" t="s">
        <v>407</v>
      </c>
      <c r="C108" s="3" t="s">
        <v>244</v>
      </c>
      <c r="D108" s="3" t="s">
        <v>112</v>
      </c>
      <c r="E108" s="3">
        <v>67357</v>
      </c>
      <c r="F108" s="3" t="s">
        <v>245</v>
      </c>
      <c r="G108" s="3" t="s">
        <v>931</v>
      </c>
      <c r="H108" s="3" t="s">
        <v>38</v>
      </c>
      <c r="I108" s="3">
        <v>43</v>
      </c>
      <c r="J108" s="3">
        <v>28.2</v>
      </c>
      <c r="K108" s="3" t="s">
        <v>17</v>
      </c>
      <c r="L108" s="3">
        <v>3.3189199999999999</v>
      </c>
      <c r="M108" s="3" t="s">
        <v>932</v>
      </c>
      <c r="N108" s="3">
        <v>0.99046999999999996</v>
      </c>
      <c r="O108" s="3" t="s">
        <v>932</v>
      </c>
      <c r="P108" s="3">
        <v>4.6201600000000003</v>
      </c>
      <c r="Q108" s="3" t="s">
        <v>932</v>
      </c>
      <c r="R108">
        <v>0.91603000000000001</v>
      </c>
      <c r="S108" s="1">
        <v>45383</v>
      </c>
    </row>
    <row r="109" spans="1:19" x14ac:dyDescent="0.25">
      <c r="A109" t="s">
        <v>408</v>
      </c>
      <c r="B109" t="s">
        <v>409</v>
      </c>
      <c r="C109" t="s">
        <v>199</v>
      </c>
      <c r="D109" t="s">
        <v>112</v>
      </c>
      <c r="E109">
        <v>66801</v>
      </c>
      <c r="F109" t="s">
        <v>103</v>
      </c>
      <c r="G109" t="s">
        <v>927</v>
      </c>
      <c r="H109" t="s">
        <v>24</v>
      </c>
      <c r="I109">
        <v>60</v>
      </c>
      <c r="J109">
        <v>42.1</v>
      </c>
      <c r="K109" t="s">
        <v>17</v>
      </c>
      <c r="L109" s="2">
        <v>2.4041000000000001</v>
      </c>
      <c r="M109" s="2" t="s">
        <v>933</v>
      </c>
      <c r="N109" s="2">
        <v>0.51873999999999998</v>
      </c>
      <c r="O109" s="2" t="s">
        <v>933</v>
      </c>
      <c r="P109" s="3">
        <v>3.6766999999999999</v>
      </c>
      <c r="Q109" s="3" t="s">
        <v>932</v>
      </c>
      <c r="R109">
        <v>0.82745999999999997</v>
      </c>
      <c r="S109" s="1">
        <v>45383</v>
      </c>
    </row>
    <row r="110" spans="1:19" x14ac:dyDescent="0.25">
      <c r="A110" s="3" t="s">
        <v>410</v>
      </c>
      <c r="B110" s="3" t="s">
        <v>411</v>
      </c>
      <c r="C110" s="3" t="s">
        <v>171</v>
      </c>
      <c r="D110" s="3" t="s">
        <v>112</v>
      </c>
      <c r="E110" s="3">
        <v>66049</v>
      </c>
      <c r="F110" s="3" t="s">
        <v>65</v>
      </c>
      <c r="G110" s="3" t="s">
        <v>927</v>
      </c>
      <c r="H110" s="3" t="s">
        <v>24</v>
      </c>
      <c r="I110" s="3">
        <v>40</v>
      </c>
      <c r="J110" s="3">
        <v>37.4</v>
      </c>
      <c r="K110" s="3" t="s">
        <v>17</v>
      </c>
      <c r="L110" s="3">
        <v>3.5114100000000001</v>
      </c>
      <c r="M110" s="3" t="s">
        <v>932</v>
      </c>
      <c r="N110" s="3">
        <v>1.1458600000000001</v>
      </c>
      <c r="O110" s="3" t="s">
        <v>932</v>
      </c>
      <c r="P110" s="3">
        <v>5.1287599999999998</v>
      </c>
      <c r="Q110" s="3" t="s">
        <v>932</v>
      </c>
      <c r="R110">
        <v>0.45240000000000002</v>
      </c>
      <c r="S110" s="1">
        <v>45383</v>
      </c>
    </row>
    <row r="111" spans="1:19" x14ac:dyDescent="0.25">
      <c r="A111" s="3" t="s">
        <v>412</v>
      </c>
      <c r="B111" s="3" t="s">
        <v>413</v>
      </c>
      <c r="C111" s="3" t="s">
        <v>239</v>
      </c>
      <c r="D111" s="3" t="s">
        <v>112</v>
      </c>
      <c r="E111" s="3">
        <v>67801</v>
      </c>
      <c r="F111" s="3" t="s">
        <v>84</v>
      </c>
      <c r="G111" s="3" t="s">
        <v>927</v>
      </c>
      <c r="H111" s="3" t="s">
        <v>22</v>
      </c>
      <c r="I111" s="3">
        <v>50</v>
      </c>
      <c r="J111" s="3">
        <v>30.5</v>
      </c>
      <c r="K111" s="3" t="s">
        <v>17</v>
      </c>
      <c r="L111" s="3">
        <v>3.17957</v>
      </c>
      <c r="M111" s="3" t="s">
        <v>932</v>
      </c>
      <c r="N111" s="3">
        <v>1.2574099999999999</v>
      </c>
      <c r="O111" s="3" t="s">
        <v>932</v>
      </c>
      <c r="P111" s="3">
        <v>4.5122999999999998</v>
      </c>
      <c r="Q111" s="3" t="s">
        <v>932</v>
      </c>
      <c r="R111">
        <v>0.60063999999999995</v>
      </c>
      <c r="S111" s="1">
        <v>45383</v>
      </c>
    </row>
    <row r="112" spans="1:19" x14ac:dyDescent="0.25">
      <c r="A112" s="3" t="s">
        <v>414</v>
      </c>
      <c r="B112" s="3" t="s">
        <v>415</v>
      </c>
      <c r="C112" s="3" t="s">
        <v>416</v>
      </c>
      <c r="D112" s="3" t="s">
        <v>112</v>
      </c>
      <c r="E112" s="3">
        <v>67005</v>
      </c>
      <c r="F112" s="3" t="s">
        <v>417</v>
      </c>
      <c r="G112" s="3" t="s">
        <v>927</v>
      </c>
      <c r="H112" s="3" t="s">
        <v>24</v>
      </c>
      <c r="I112" s="3">
        <v>60</v>
      </c>
      <c r="J112" s="3">
        <v>41.2</v>
      </c>
      <c r="K112" s="3" t="s">
        <v>17</v>
      </c>
      <c r="L112" s="3">
        <v>3.0198499999999999</v>
      </c>
      <c r="M112" s="3" t="s">
        <v>932</v>
      </c>
      <c r="N112" s="3">
        <v>0.72772999999999999</v>
      </c>
      <c r="O112" s="3" t="s">
        <v>932</v>
      </c>
      <c r="P112" s="3">
        <v>4.4115099999999998</v>
      </c>
      <c r="Q112" s="3" t="s">
        <v>932</v>
      </c>
      <c r="R112">
        <v>0.32407999999999998</v>
      </c>
      <c r="S112" s="1">
        <v>45383</v>
      </c>
    </row>
    <row r="113" spans="1:19" x14ac:dyDescent="0.25">
      <c r="A113" s="3" t="s">
        <v>418</v>
      </c>
      <c r="B113" s="3" t="s">
        <v>419</v>
      </c>
      <c r="C113" s="3" t="s">
        <v>420</v>
      </c>
      <c r="D113" s="3" t="s">
        <v>112</v>
      </c>
      <c r="E113" s="3">
        <v>67432</v>
      </c>
      <c r="F113" s="3" t="s">
        <v>28</v>
      </c>
      <c r="G113" s="3" t="s">
        <v>931</v>
      </c>
      <c r="H113" s="3" t="s">
        <v>24</v>
      </c>
      <c r="I113" s="3">
        <v>30</v>
      </c>
      <c r="J113" s="3">
        <v>28</v>
      </c>
      <c r="K113" s="3" t="s">
        <v>17</v>
      </c>
      <c r="L113" s="3">
        <v>3.0051600000000001</v>
      </c>
      <c r="M113" s="3" t="s">
        <v>932</v>
      </c>
      <c r="N113" s="3">
        <v>0.86933000000000005</v>
      </c>
      <c r="O113" s="3" t="s">
        <v>932</v>
      </c>
      <c r="P113" s="3">
        <v>4.4102300000000003</v>
      </c>
      <c r="Q113" s="3" t="s">
        <v>932</v>
      </c>
      <c r="R113">
        <v>1.0516799999999999</v>
      </c>
      <c r="S113" s="1">
        <v>45383</v>
      </c>
    </row>
    <row r="114" spans="1:19" x14ac:dyDescent="0.25">
      <c r="A114" s="3" t="s">
        <v>421</v>
      </c>
      <c r="B114" s="3" t="s">
        <v>422</v>
      </c>
      <c r="C114" s="3" t="s">
        <v>416</v>
      </c>
      <c r="D114" s="3" t="s">
        <v>112</v>
      </c>
      <c r="E114" s="3">
        <v>67005</v>
      </c>
      <c r="F114" s="3" t="s">
        <v>417</v>
      </c>
      <c r="G114" s="3" t="s">
        <v>927</v>
      </c>
      <c r="H114" s="3" t="s">
        <v>16</v>
      </c>
      <c r="I114" s="3">
        <v>45</v>
      </c>
      <c r="J114" s="3">
        <v>34.1</v>
      </c>
      <c r="K114" s="3" t="s">
        <v>17</v>
      </c>
      <c r="L114" s="3">
        <v>2.8295300000000001</v>
      </c>
      <c r="M114" s="3" t="s">
        <v>932</v>
      </c>
      <c r="N114" s="3">
        <v>0.58862999999999999</v>
      </c>
      <c r="O114" s="3" t="s">
        <v>932</v>
      </c>
      <c r="P114" s="3">
        <v>4.1690800000000001</v>
      </c>
      <c r="Q114" s="3" t="s">
        <v>932</v>
      </c>
      <c r="R114">
        <v>1.16107</v>
      </c>
      <c r="S114" s="1">
        <v>45383</v>
      </c>
    </row>
    <row r="115" spans="1:19" x14ac:dyDescent="0.25">
      <c r="A115" t="s">
        <v>423</v>
      </c>
      <c r="B115" t="s">
        <v>424</v>
      </c>
      <c r="C115" t="s">
        <v>425</v>
      </c>
      <c r="D115" t="s">
        <v>112</v>
      </c>
      <c r="E115">
        <v>67124</v>
      </c>
      <c r="F115" t="s">
        <v>426</v>
      </c>
      <c r="G115" t="s">
        <v>931</v>
      </c>
      <c r="H115" t="s">
        <v>22</v>
      </c>
      <c r="I115">
        <v>45</v>
      </c>
      <c r="J115">
        <v>43.7</v>
      </c>
      <c r="K115" t="s">
        <v>17</v>
      </c>
      <c r="L115" s="2">
        <v>2.03979</v>
      </c>
      <c r="M115" s="2" t="s">
        <v>933</v>
      </c>
      <c r="N115" s="3">
        <v>0.80689999999999995</v>
      </c>
      <c r="O115" s="3" t="s">
        <v>932</v>
      </c>
      <c r="P115" s="2">
        <v>3.0939800000000002</v>
      </c>
      <c r="Q115" s="2" t="s">
        <v>933</v>
      </c>
      <c r="R115">
        <v>0.49019000000000001</v>
      </c>
      <c r="S115" s="1">
        <v>45383</v>
      </c>
    </row>
    <row r="116" spans="1:19" x14ac:dyDescent="0.25">
      <c r="A116" t="s">
        <v>427</v>
      </c>
      <c r="B116" t="s">
        <v>428</v>
      </c>
      <c r="C116" t="s">
        <v>429</v>
      </c>
      <c r="D116" t="s">
        <v>112</v>
      </c>
      <c r="E116">
        <v>66757</v>
      </c>
      <c r="F116" t="s">
        <v>430</v>
      </c>
      <c r="G116" t="s">
        <v>931</v>
      </c>
      <c r="H116" t="s">
        <v>22</v>
      </c>
      <c r="I116">
        <v>45</v>
      </c>
      <c r="J116">
        <v>37.200000000000003</v>
      </c>
      <c r="K116" t="s">
        <v>17</v>
      </c>
      <c r="L116" s="2">
        <v>2.23956</v>
      </c>
      <c r="M116" s="2" t="s">
        <v>933</v>
      </c>
      <c r="N116" s="3">
        <v>0.71225000000000005</v>
      </c>
      <c r="O116" s="3" t="s">
        <v>932</v>
      </c>
      <c r="P116" s="2">
        <v>3.4555500000000001</v>
      </c>
      <c r="Q116" s="2" t="s">
        <v>933</v>
      </c>
      <c r="R116">
        <v>0.57199999999999995</v>
      </c>
      <c r="S116" s="1">
        <v>45383</v>
      </c>
    </row>
    <row r="117" spans="1:19" x14ac:dyDescent="0.25">
      <c r="A117" s="3" t="s">
        <v>431</v>
      </c>
      <c r="B117" s="3" t="s">
        <v>432</v>
      </c>
      <c r="C117" s="3" t="s">
        <v>433</v>
      </c>
      <c r="D117" s="3" t="s">
        <v>112</v>
      </c>
      <c r="E117" s="3">
        <v>67601</v>
      </c>
      <c r="F117" s="3" t="s">
        <v>434</v>
      </c>
      <c r="G117" s="3" t="s">
        <v>927</v>
      </c>
      <c r="H117" s="3" t="s">
        <v>24</v>
      </c>
      <c r="I117" s="3">
        <v>45</v>
      </c>
      <c r="J117" s="3">
        <v>41.6</v>
      </c>
      <c r="K117" s="3" t="s">
        <v>17</v>
      </c>
      <c r="L117" s="3">
        <v>2.6395200000000001</v>
      </c>
      <c r="M117" s="3" t="s">
        <v>932</v>
      </c>
      <c r="N117" s="3">
        <v>0.63971999999999996</v>
      </c>
      <c r="O117" s="3" t="s">
        <v>932</v>
      </c>
      <c r="P117" s="3">
        <v>4.1056100000000004</v>
      </c>
      <c r="Q117" s="3" t="s">
        <v>932</v>
      </c>
      <c r="R117">
        <v>0.49357000000000001</v>
      </c>
      <c r="S117" s="1">
        <v>45383</v>
      </c>
    </row>
    <row r="118" spans="1:19" x14ac:dyDescent="0.25">
      <c r="A118" s="2" t="s">
        <v>104</v>
      </c>
      <c r="B118" s="2" t="s">
        <v>435</v>
      </c>
      <c r="C118" s="2" t="s">
        <v>436</v>
      </c>
      <c r="D118" s="2" t="s">
        <v>112</v>
      </c>
      <c r="E118" s="2">
        <v>66060</v>
      </c>
      <c r="F118" s="2" t="s">
        <v>20</v>
      </c>
      <c r="G118" s="2" t="s">
        <v>931</v>
      </c>
      <c r="H118" s="2" t="s">
        <v>21</v>
      </c>
      <c r="I118" s="2">
        <v>45</v>
      </c>
      <c r="J118" s="2">
        <v>35.5</v>
      </c>
      <c r="K118" s="2" t="s">
        <v>17</v>
      </c>
      <c r="L118" s="2">
        <v>2.0142099999999998</v>
      </c>
      <c r="M118" s="2" t="s">
        <v>933</v>
      </c>
      <c r="N118" s="2">
        <v>8.6610000000000006E-2</v>
      </c>
      <c r="O118" s="2" t="s">
        <v>933</v>
      </c>
      <c r="P118" s="2">
        <v>3.06691</v>
      </c>
      <c r="Q118" s="2" t="s">
        <v>933</v>
      </c>
      <c r="R118">
        <v>0.32540000000000002</v>
      </c>
      <c r="S118" s="1">
        <v>45383</v>
      </c>
    </row>
    <row r="119" spans="1:19" x14ac:dyDescent="0.25">
      <c r="A119" t="s">
        <v>437</v>
      </c>
      <c r="B119" t="s">
        <v>438</v>
      </c>
      <c r="C119" t="s">
        <v>48</v>
      </c>
      <c r="D119" t="s">
        <v>112</v>
      </c>
      <c r="E119">
        <v>67042</v>
      </c>
      <c r="F119" t="s">
        <v>34</v>
      </c>
      <c r="G119" t="s">
        <v>931</v>
      </c>
      <c r="H119" t="s">
        <v>16</v>
      </c>
      <c r="I119">
        <v>50</v>
      </c>
      <c r="J119">
        <v>34</v>
      </c>
      <c r="K119" t="s">
        <v>17</v>
      </c>
      <c r="L119" s="2">
        <v>2.28776</v>
      </c>
      <c r="M119" s="2" t="s">
        <v>933</v>
      </c>
      <c r="N119" s="3">
        <v>0.6109</v>
      </c>
      <c r="O119" s="3" t="s">
        <v>932</v>
      </c>
      <c r="P119" s="3">
        <v>3.5466500000000001</v>
      </c>
      <c r="Q119" s="3" t="s">
        <v>932</v>
      </c>
      <c r="R119">
        <v>1.2297499999999999</v>
      </c>
      <c r="S119" s="1">
        <v>45383</v>
      </c>
    </row>
    <row r="120" spans="1:19" x14ac:dyDescent="0.25">
      <c r="A120" t="s">
        <v>439</v>
      </c>
      <c r="B120" t="s">
        <v>440</v>
      </c>
      <c r="C120" t="s">
        <v>39</v>
      </c>
      <c r="D120" t="s">
        <v>112</v>
      </c>
      <c r="E120">
        <v>67156</v>
      </c>
      <c r="F120" t="s">
        <v>417</v>
      </c>
      <c r="G120" t="s">
        <v>931</v>
      </c>
      <c r="H120" t="s">
        <v>16</v>
      </c>
      <c r="I120">
        <v>56</v>
      </c>
      <c r="J120">
        <v>43.2</v>
      </c>
      <c r="K120" t="s">
        <v>17</v>
      </c>
      <c r="L120" s="3">
        <v>2.61544</v>
      </c>
      <c r="M120" s="3" t="s">
        <v>932</v>
      </c>
      <c r="N120" s="2">
        <v>0.37659999999999999</v>
      </c>
      <c r="O120" s="2" t="s">
        <v>933</v>
      </c>
      <c r="P120" s="2">
        <v>3.4224399999999999</v>
      </c>
      <c r="Q120" s="2" t="s">
        <v>933</v>
      </c>
      <c r="R120">
        <v>0.57157999999999998</v>
      </c>
      <c r="S120" s="1">
        <v>45383</v>
      </c>
    </row>
    <row r="121" spans="1:19" x14ac:dyDescent="0.25">
      <c r="A121" t="s">
        <v>441</v>
      </c>
      <c r="B121" t="s">
        <v>442</v>
      </c>
      <c r="C121" t="s">
        <v>443</v>
      </c>
      <c r="D121" t="s">
        <v>112</v>
      </c>
      <c r="E121">
        <v>67637</v>
      </c>
      <c r="F121" t="s">
        <v>434</v>
      </c>
      <c r="G121" t="s">
        <v>931</v>
      </c>
      <c r="H121" t="s">
        <v>24</v>
      </c>
      <c r="I121">
        <v>45</v>
      </c>
      <c r="J121">
        <v>34.9</v>
      </c>
      <c r="K121" t="s">
        <v>17</v>
      </c>
      <c r="L121" s="2">
        <v>1.9168700000000001</v>
      </c>
      <c r="M121" s="2" t="s">
        <v>933</v>
      </c>
      <c r="N121" s="3">
        <v>0.65959999999999996</v>
      </c>
      <c r="O121" s="3" t="s">
        <v>932</v>
      </c>
      <c r="P121" s="2">
        <v>3.2422499999999999</v>
      </c>
      <c r="Q121" s="2" t="s">
        <v>933</v>
      </c>
      <c r="R121">
        <v>0.73350000000000004</v>
      </c>
      <c r="S121" s="1">
        <v>45383</v>
      </c>
    </row>
    <row r="122" spans="1:19" x14ac:dyDescent="0.25">
      <c r="A122" t="s">
        <v>444</v>
      </c>
      <c r="B122" t="s">
        <v>445</v>
      </c>
      <c r="C122" t="s">
        <v>83</v>
      </c>
      <c r="D122" t="s">
        <v>112</v>
      </c>
      <c r="E122">
        <v>66067</v>
      </c>
      <c r="F122" t="s">
        <v>15</v>
      </c>
      <c r="G122" t="s">
        <v>927</v>
      </c>
      <c r="H122" t="s">
        <v>16</v>
      </c>
      <c r="I122">
        <v>75</v>
      </c>
      <c r="J122">
        <v>68.400000000000006</v>
      </c>
      <c r="K122" t="s">
        <v>17</v>
      </c>
      <c r="L122" s="3">
        <v>2.7604099999999998</v>
      </c>
      <c r="M122" s="3" t="s">
        <v>932</v>
      </c>
      <c r="N122" s="2">
        <v>0.46232000000000001</v>
      </c>
      <c r="O122" s="2" t="s">
        <v>933</v>
      </c>
      <c r="P122" s="3">
        <v>4.1663300000000003</v>
      </c>
      <c r="Q122" s="3" t="s">
        <v>932</v>
      </c>
      <c r="R122">
        <v>0.90166999999999997</v>
      </c>
      <c r="S122" s="1">
        <v>45383</v>
      </c>
    </row>
    <row r="123" spans="1:19" x14ac:dyDescent="0.25">
      <c r="A123" t="s">
        <v>446</v>
      </c>
      <c r="B123" t="s">
        <v>447</v>
      </c>
      <c r="C123" t="s">
        <v>105</v>
      </c>
      <c r="D123" t="s">
        <v>112</v>
      </c>
      <c r="E123">
        <v>66066</v>
      </c>
      <c r="F123" t="s">
        <v>20</v>
      </c>
      <c r="G123" t="s">
        <v>931</v>
      </c>
      <c r="H123" t="s">
        <v>16</v>
      </c>
      <c r="I123">
        <v>60</v>
      </c>
      <c r="J123">
        <v>49.2</v>
      </c>
      <c r="K123" t="s">
        <v>17</v>
      </c>
      <c r="L123" s="2">
        <v>2.3138800000000002</v>
      </c>
      <c r="M123" s="2" t="s">
        <v>933</v>
      </c>
      <c r="N123" s="3">
        <v>0.59201999999999999</v>
      </c>
      <c r="O123" s="3" t="s">
        <v>932</v>
      </c>
      <c r="P123" s="3">
        <v>3.5754100000000002</v>
      </c>
      <c r="Q123" s="3" t="s">
        <v>932</v>
      </c>
      <c r="R123">
        <v>1.13228</v>
      </c>
      <c r="S123" s="1">
        <v>45383</v>
      </c>
    </row>
    <row r="124" spans="1:19" x14ac:dyDescent="0.25">
      <c r="A124" t="s">
        <v>448</v>
      </c>
      <c r="B124" t="s">
        <v>449</v>
      </c>
      <c r="C124" t="s">
        <v>187</v>
      </c>
      <c r="D124" t="s">
        <v>112</v>
      </c>
      <c r="E124">
        <v>67901</v>
      </c>
      <c r="F124" t="s">
        <v>188</v>
      </c>
      <c r="G124" t="s">
        <v>927</v>
      </c>
      <c r="H124" t="s">
        <v>24</v>
      </c>
      <c r="I124">
        <v>45</v>
      </c>
      <c r="J124">
        <v>38.700000000000003</v>
      </c>
      <c r="K124" t="s">
        <v>17</v>
      </c>
      <c r="L124" s="2">
        <v>2.09477</v>
      </c>
      <c r="M124" s="2" t="s">
        <v>933</v>
      </c>
      <c r="N124" s="3">
        <v>0.87261</v>
      </c>
      <c r="O124" s="3" t="s">
        <v>932</v>
      </c>
      <c r="P124" s="2">
        <v>3.1803699999999999</v>
      </c>
      <c r="Q124" s="2" t="s">
        <v>933</v>
      </c>
      <c r="R124">
        <v>0.70862999999999998</v>
      </c>
      <c r="S124" s="1">
        <v>45383</v>
      </c>
    </row>
    <row r="125" spans="1:19" x14ac:dyDescent="0.25">
      <c r="A125" t="s">
        <v>450</v>
      </c>
      <c r="B125" t="s">
        <v>451</v>
      </c>
      <c r="C125" t="s">
        <v>452</v>
      </c>
      <c r="D125" t="s">
        <v>112</v>
      </c>
      <c r="E125">
        <v>67335</v>
      </c>
      <c r="F125" t="s">
        <v>23</v>
      </c>
      <c r="G125" t="s">
        <v>931</v>
      </c>
      <c r="H125" t="s">
        <v>22</v>
      </c>
      <c r="I125">
        <v>45</v>
      </c>
      <c r="J125">
        <v>31.5</v>
      </c>
      <c r="K125" t="s">
        <v>17</v>
      </c>
      <c r="L125" s="2">
        <v>2.2792300000000001</v>
      </c>
      <c r="M125" s="2" t="s">
        <v>933</v>
      </c>
      <c r="N125" s="3">
        <v>0.69994999999999996</v>
      </c>
      <c r="O125" s="3" t="s">
        <v>932</v>
      </c>
      <c r="P125" s="3">
        <v>3.5286</v>
      </c>
      <c r="Q125" s="3" t="s">
        <v>932</v>
      </c>
      <c r="R125">
        <v>1.0980399999999999</v>
      </c>
      <c r="S125" s="1">
        <v>45383</v>
      </c>
    </row>
    <row r="126" spans="1:19" x14ac:dyDescent="0.25">
      <c r="A126" t="s">
        <v>453</v>
      </c>
      <c r="B126" t="s">
        <v>454</v>
      </c>
      <c r="C126" t="s">
        <v>73</v>
      </c>
      <c r="D126" t="s">
        <v>112</v>
      </c>
      <c r="E126">
        <v>67152</v>
      </c>
      <c r="F126" t="s">
        <v>455</v>
      </c>
      <c r="G126" t="s">
        <v>931</v>
      </c>
      <c r="H126" t="s">
        <v>16</v>
      </c>
      <c r="I126">
        <v>45</v>
      </c>
      <c r="J126">
        <v>40.1</v>
      </c>
      <c r="K126" t="s">
        <v>17</v>
      </c>
      <c r="L126" s="2">
        <v>2.3641399999999999</v>
      </c>
      <c r="M126" s="2" t="s">
        <v>933</v>
      </c>
      <c r="N126" s="3">
        <v>0.66862999999999995</v>
      </c>
      <c r="O126" s="3" t="s">
        <v>932</v>
      </c>
      <c r="P126" s="2">
        <v>3.3600699999999999</v>
      </c>
      <c r="Q126" s="2" t="s">
        <v>933</v>
      </c>
      <c r="R126">
        <v>1.46665</v>
      </c>
      <c r="S126" s="1">
        <v>45383</v>
      </c>
    </row>
    <row r="127" spans="1:19" x14ac:dyDescent="0.25">
      <c r="A127" t="s">
        <v>456</v>
      </c>
      <c r="B127" t="s">
        <v>457</v>
      </c>
      <c r="C127" t="s">
        <v>458</v>
      </c>
      <c r="D127" t="s">
        <v>112</v>
      </c>
      <c r="E127">
        <v>66006</v>
      </c>
      <c r="F127" t="s">
        <v>65</v>
      </c>
      <c r="G127" t="s">
        <v>931</v>
      </c>
      <c r="H127" t="s">
        <v>16</v>
      </c>
      <c r="I127">
        <v>60</v>
      </c>
      <c r="J127">
        <v>48.1</v>
      </c>
      <c r="K127" t="s">
        <v>17</v>
      </c>
      <c r="L127" s="2">
        <v>2.2984599999999999</v>
      </c>
      <c r="M127" s="2" t="s">
        <v>933</v>
      </c>
      <c r="N127" s="2">
        <v>0.45373999999999998</v>
      </c>
      <c r="O127" s="2" t="s">
        <v>933</v>
      </c>
      <c r="P127" s="3">
        <v>3.5572699999999999</v>
      </c>
      <c r="Q127" s="3" t="s">
        <v>932</v>
      </c>
      <c r="R127">
        <v>0.88095999999999997</v>
      </c>
      <c r="S127" s="1">
        <v>45383</v>
      </c>
    </row>
    <row r="128" spans="1:19" x14ac:dyDescent="0.25">
      <c r="A128" t="s">
        <v>459</v>
      </c>
      <c r="B128" t="s">
        <v>460</v>
      </c>
      <c r="C128" t="s">
        <v>115</v>
      </c>
      <c r="D128" t="s">
        <v>112</v>
      </c>
      <c r="E128">
        <v>66614</v>
      </c>
      <c r="F128" t="s">
        <v>116</v>
      </c>
      <c r="G128" t="s">
        <v>927</v>
      </c>
      <c r="H128" t="s">
        <v>16</v>
      </c>
      <c r="I128">
        <v>175</v>
      </c>
      <c r="J128">
        <v>145.30000000000001</v>
      </c>
      <c r="K128" t="s">
        <v>17</v>
      </c>
      <c r="L128" s="2">
        <v>2.27929</v>
      </c>
      <c r="M128" s="2" t="s">
        <v>933</v>
      </c>
      <c r="N128" s="3">
        <v>0.85167000000000004</v>
      </c>
      <c r="O128" s="3" t="s">
        <v>932</v>
      </c>
      <c r="P128" s="3">
        <v>3.7960699999999998</v>
      </c>
      <c r="Q128" s="3" t="s">
        <v>932</v>
      </c>
      <c r="R128">
        <v>1.11199</v>
      </c>
      <c r="S128" s="1">
        <v>45383</v>
      </c>
    </row>
    <row r="129" spans="1:19" x14ac:dyDescent="0.25">
      <c r="A129" s="3" t="s">
        <v>461</v>
      </c>
      <c r="B129" s="3" t="s">
        <v>462</v>
      </c>
      <c r="C129" s="3" t="s">
        <v>463</v>
      </c>
      <c r="D129" s="3" t="s">
        <v>112</v>
      </c>
      <c r="E129" s="3">
        <v>66208</v>
      </c>
      <c r="F129" s="3" t="s">
        <v>47</v>
      </c>
      <c r="G129" s="3" t="s">
        <v>931</v>
      </c>
      <c r="H129" s="3" t="s">
        <v>24</v>
      </c>
      <c r="I129" s="3">
        <v>45</v>
      </c>
      <c r="J129" s="3">
        <v>40.5</v>
      </c>
      <c r="K129" s="3" t="s">
        <v>40</v>
      </c>
      <c r="L129" s="3">
        <v>2.52772</v>
      </c>
      <c r="M129" s="3" t="s">
        <v>932</v>
      </c>
      <c r="N129" s="3">
        <v>0.85253999999999996</v>
      </c>
      <c r="O129" s="3" t="s">
        <v>932</v>
      </c>
      <c r="P129" s="3">
        <v>4.4568500000000002</v>
      </c>
      <c r="Q129" s="3" t="s">
        <v>932</v>
      </c>
      <c r="R129">
        <v>0.60477000000000003</v>
      </c>
      <c r="S129" s="1">
        <v>45383</v>
      </c>
    </row>
    <row r="130" spans="1:19" x14ac:dyDescent="0.25">
      <c r="A130" s="2" t="s">
        <v>464</v>
      </c>
      <c r="B130" s="2" t="s">
        <v>465</v>
      </c>
      <c r="C130" s="2" t="s">
        <v>111</v>
      </c>
      <c r="D130" s="2" t="s">
        <v>112</v>
      </c>
      <c r="E130" s="2">
        <v>67212</v>
      </c>
      <c r="F130" s="2" t="s">
        <v>67</v>
      </c>
      <c r="G130" s="2" t="s">
        <v>927</v>
      </c>
      <c r="H130" s="2" t="s">
        <v>16</v>
      </c>
      <c r="I130" s="2">
        <v>134</v>
      </c>
      <c r="J130" s="2">
        <v>94.8</v>
      </c>
      <c r="K130" s="2" t="s">
        <v>17</v>
      </c>
      <c r="L130" s="2">
        <v>2.4298000000000002</v>
      </c>
      <c r="M130" s="2" t="s">
        <v>933</v>
      </c>
      <c r="N130" s="2">
        <v>0.33473999999999998</v>
      </c>
      <c r="O130" s="2" t="s">
        <v>933</v>
      </c>
      <c r="P130" s="2">
        <v>3.4599299999999999</v>
      </c>
      <c r="Q130" s="2" t="s">
        <v>933</v>
      </c>
      <c r="R130">
        <v>0.96986000000000006</v>
      </c>
      <c r="S130" s="1">
        <v>45383</v>
      </c>
    </row>
    <row r="131" spans="1:19" x14ac:dyDescent="0.25">
      <c r="A131" s="3" t="s">
        <v>466</v>
      </c>
      <c r="B131" s="3" t="s">
        <v>467</v>
      </c>
      <c r="C131" s="3" t="s">
        <v>468</v>
      </c>
      <c r="D131" s="3" t="s">
        <v>112</v>
      </c>
      <c r="E131" s="3">
        <v>67756</v>
      </c>
      <c r="F131" s="3" t="s">
        <v>68</v>
      </c>
      <c r="G131" s="3" t="s">
        <v>931</v>
      </c>
      <c r="H131" s="3" t="s">
        <v>24</v>
      </c>
      <c r="I131" s="3">
        <v>30</v>
      </c>
      <c r="J131" s="3">
        <v>25.3</v>
      </c>
      <c r="K131" s="3" t="s">
        <v>17</v>
      </c>
      <c r="L131" s="3">
        <v>3.1598299999999999</v>
      </c>
      <c r="M131" s="3" t="s">
        <v>932</v>
      </c>
      <c r="N131" s="3">
        <v>0.59143000000000001</v>
      </c>
      <c r="O131" s="3" t="s">
        <v>932</v>
      </c>
      <c r="P131" s="3">
        <v>4.2323199999999996</v>
      </c>
      <c r="Q131" s="3" t="s">
        <v>932</v>
      </c>
      <c r="R131">
        <v>0.88034999999999997</v>
      </c>
      <c r="S131" s="1">
        <v>45383</v>
      </c>
    </row>
    <row r="132" spans="1:19" x14ac:dyDescent="0.25">
      <c r="A132" t="s">
        <v>469</v>
      </c>
      <c r="B132" t="s">
        <v>470</v>
      </c>
      <c r="C132" t="s">
        <v>471</v>
      </c>
      <c r="D132" t="s">
        <v>112</v>
      </c>
      <c r="E132">
        <v>67420</v>
      </c>
      <c r="F132" t="s">
        <v>77</v>
      </c>
      <c r="G132" t="s">
        <v>931</v>
      </c>
      <c r="H132" t="s">
        <v>16</v>
      </c>
      <c r="I132">
        <v>90</v>
      </c>
      <c r="J132">
        <v>58.4</v>
      </c>
      <c r="K132" t="s">
        <v>17</v>
      </c>
      <c r="L132" s="2">
        <v>2.4331800000000001</v>
      </c>
      <c r="M132" s="2" t="s">
        <v>933</v>
      </c>
      <c r="N132" s="3">
        <v>0.66259000000000001</v>
      </c>
      <c r="O132" s="3" t="s">
        <v>932</v>
      </c>
      <c r="P132" s="3">
        <v>3.5185300000000002</v>
      </c>
      <c r="Q132" s="3" t="s">
        <v>932</v>
      </c>
      <c r="R132">
        <v>0.70037000000000005</v>
      </c>
      <c r="S132" s="1">
        <v>45383</v>
      </c>
    </row>
    <row r="133" spans="1:19" x14ac:dyDescent="0.25">
      <c r="A133" s="3" t="s">
        <v>472</v>
      </c>
      <c r="B133" s="3" t="s">
        <v>473</v>
      </c>
      <c r="C133" s="3" t="s">
        <v>474</v>
      </c>
      <c r="D133" s="3" t="s">
        <v>112</v>
      </c>
      <c r="E133" s="3">
        <v>66508</v>
      </c>
      <c r="F133" s="3" t="s">
        <v>25</v>
      </c>
      <c r="G133" s="3" t="s">
        <v>931</v>
      </c>
      <c r="H133" s="3" t="s">
        <v>16</v>
      </c>
      <c r="I133" s="3">
        <v>91</v>
      </c>
      <c r="J133" s="3">
        <v>75.400000000000006</v>
      </c>
      <c r="K133" s="3" t="s">
        <v>17</v>
      </c>
      <c r="L133" s="3">
        <v>2.5554399999999999</v>
      </c>
      <c r="M133" s="3" t="s">
        <v>932</v>
      </c>
      <c r="N133" s="3">
        <v>0.65905999999999998</v>
      </c>
      <c r="O133" s="3" t="s">
        <v>932</v>
      </c>
      <c r="P133" s="3">
        <v>3.59484</v>
      </c>
      <c r="Q133" s="3" t="s">
        <v>932</v>
      </c>
      <c r="R133">
        <v>0.33211000000000002</v>
      </c>
      <c r="S133" s="1">
        <v>45383</v>
      </c>
    </row>
    <row r="134" spans="1:19" x14ac:dyDescent="0.25">
      <c r="A134" t="s">
        <v>475</v>
      </c>
      <c r="B134" t="s">
        <v>476</v>
      </c>
      <c r="C134" t="s">
        <v>420</v>
      </c>
      <c r="D134" t="s">
        <v>112</v>
      </c>
      <c r="E134">
        <v>67432</v>
      </c>
      <c r="F134" t="s">
        <v>28</v>
      </c>
      <c r="G134" t="s">
        <v>931</v>
      </c>
      <c r="H134" t="s">
        <v>16</v>
      </c>
      <c r="I134">
        <v>40</v>
      </c>
      <c r="J134">
        <v>28.5</v>
      </c>
      <c r="K134" t="s">
        <v>17</v>
      </c>
      <c r="L134" s="2">
        <v>1.5718399999999999</v>
      </c>
      <c r="M134" s="2" t="s">
        <v>933</v>
      </c>
      <c r="N134" s="3">
        <v>0.64342999999999995</v>
      </c>
      <c r="O134" s="3" t="s">
        <v>932</v>
      </c>
      <c r="P134" s="2">
        <v>2.6086200000000002</v>
      </c>
      <c r="Q134" s="2" t="s">
        <v>933</v>
      </c>
      <c r="R134">
        <v>0.75416000000000005</v>
      </c>
      <c r="S134" s="1">
        <v>45383</v>
      </c>
    </row>
    <row r="135" spans="1:19" x14ac:dyDescent="0.25">
      <c r="A135" s="3" t="s">
        <v>477</v>
      </c>
      <c r="B135" s="3" t="s">
        <v>478</v>
      </c>
      <c r="C135" s="3" t="s">
        <v>479</v>
      </c>
      <c r="D135" s="3" t="s">
        <v>112</v>
      </c>
      <c r="E135" s="3">
        <v>66712</v>
      </c>
      <c r="F135" s="3" t="s">
        <v>46</v>
      </c>
      <c r="G135" s="3" t="s">
        <v>931</v>
      </c>
      <c r="H135" s="3" t="s">
        <v>16</v>
      </c>
      <c r="I135" s="3">
        <v>45</v>
      </c>
      <c r="J135" s="3">
        <v>39.700000000000003</v>
      </c>
      <c r="K135" s="3" t="s">
        <v>17</v>
      </c>
      <c r="L135" s="3">
        <v>2.53193</v>
      </c>
      <c r="M135" s="3" t="s">
        <v>932</v>
      </c>
      <c r="N135" s="3">
        <v>1.0684800000000001</v>
      </c>
      <c r="O135" s="3" t="s">
        <v>932</v>
      </c>
      <c r="P135" s="3">
        <v>3.8793700000000002</v>
      </c>
      <c r="Q135" s="3" t="s">
        <v>932</v>
      </c>
      <c r="R135">
        <v>0.78295000000000003</v>
      </c>
      <c r="S135" s="1">
        <v>45383</v>
      </c>
    </row>
    <row r="136" spans="1:19" x14ac:dyDescent="0.25">
      <c r="A136" s="3" t="s">
        <v>480</v>
      </c>
      <c r="B136" s="3" t="s">
        <v>481</v>
      </c>
      <c r="C136" s="3" t="s">
        <v>66</v>
      </c>
      <c r="D136" s="3" t="s">
        <v>112</v>
      </c>
      <c r="E136" s="3">
        <v>66061</v>
      </c>
      <c r="F136" s="3" t="s">
        <v>47</v>
      </c>
      <c r="G136" s="3" t="s">
        <v>931</v>
      </c>
      <c r="H136" s="3" t="s">
        <v>24</v>
      </c>
      <c r="I136" s="3">
        <v>112</v>
      </c>
      <c r="J136" s="3">
        <v>75.8</v>
      </c>
      <c r="K136" s="3" t="s">
        <v>17</v>
      </c>
      <c r="L136" s="3">
        <v>2.8647800000000001</v>
      </c>
      <c r="M136" s="3" t="s">
        <v>932</v>
      </c>
      <c r="N136" s="3">
        <v>0.92867999999999995</v>
      </c>
      <c r="O136" s="3" t="s">
        <v>932</v>
      </c>
      <c r="P136" s="3">
        <v>4.3849</v>
      </c>
      <c r="Q136" s="3" t="s">
        <v>932</v>
      </c>
      <c r="R136">
        <v>0.62112000000000001</v>
      </c>
      <c r="S136" s="1">
        <v>45383</v>
      </c>
    </row>
    <row r="137" spans="1:19" x14ac:dyDescent="0.25">
      <c r="A137" t="s">
        <v>482</v>
      </c>
      <c r="B137" t="s">
        <v>483</v>
      </c>
      <c r="C137" t="s">
        <v>484</v>
      </c>
      <c r="D137" t="s">
        <v>112</v>
      </c>
      <c r="E137">
        <v>67749</v>
      </c>
      <c r="F137" t="s">
        <v>78</v>
      </c>
      <c r="G137" t="s">
        <v>931</v>
      </c>
      <c r="H137" t="s">
        <v>16</v>
      </c>
      <c r="I137">
        <v>45</v>
      </c>
      <c r="J137">
        <v>31.5</v>
      </c>
      <c r="K137" t="s">
        <v>17</v>
      </c>
      <c r="L137" s="2">
        <v>2.4268299999999998</v>
      </c>
      <c r="M137" s="2" t="s">
        <v>933</v>
      </c>
      <c r="N137" s="3">
        <v>1.1233900000000001</v>
      </c>
      <c r="O137" s="3" t="s">
        <v>932</v>
      </c>
      <c r="P137" s="3">
        <v>4.2422599999999999</v>
      </c>
      <c r="Q137" s="3" t="s">
        <v>932</v>
      </c>
      <c r="R137">
        <v>0.84970999999999997</v>
      </c>
      <c r="S137" s="1">
        <v>45383</v>
      </c>
    </row>
    <row r="138" spans="1:19" x14ac:dyDescent="0.25">
      <c r="A138" t="s">
        <v>485</v>
      </c>
      <c r="B138" t="s">
        <v>486</v>
      </c>
      <c r="C138" t="s">
        <v>73</v>
      </c>
      <c r="D138" t="s">
        <v>112</v>
      </c>
      <c r="E138">
        <v>67152</v>
      </c>
      <c r="F138" t="s">
        <v>455</v>
      </c>
      <c r="G138" t="s">
        <v>931</v>
      </c>
      <c r="H138" t="s">
        <v>22</v>
      </c>
      <c r="I138">
        <v>44</v>
      </c>
      <c r="J138">
        <v>40.700000000000003</v>
      </c>
      <c r="K138" t="s">
        <v>17</v>
      </c>
      <c r="L138" s="3">
        <v>2.4803099999999998</v>
      </c>
      <c r="M138" s="3" t="s">
        <v>932</v>
      </c>
      <c r="N138" s="2">
        <v>0.44267000000000001</v>
      </c>
      <c r="O138" s="2" t="s">
        <v>933</v>
      </c>
      <c r="P138" s="2">
        <v>3.4041999999999999</v>
      </c>
      <c r="Q138" s="2" t="s">
        <v>933</v>
      </c>
      <c r="R138">
        <v>0.67462999999999995</v>
      </c>
      <c r="S138" s="1">
        <v>45383</v>
      </c>
    </row>
    <row r="139" spans="1:19" x14ac:dyDescent="0.25">
      <c r="A139" t="s">
        <v>487</v>
      </c>
      <c r="B139" t="s">
        <v>488</v>
      </c>
      <c r="C139" t="s">
        <v>489</v>
      </c>
      <c r="D139" t="s">
        <v>112</v>
      </c>
      <c r="E139">
        <v>66547</v>
      </c>
      <c r="F139" t="s">
        <v>265</v>
      </c>
      <c r="G139" t="s">
        <v>931</v>
      </c>
      <c r="H139" t="s">
        <v>24</v>
      </c>
      <c r="I139">
        <v>45</v>
      </c>
      <c r="J139">
        <v>42.1</v>
      </c>
      <c r="K139" t="s">
        <v>17</v>
      </c>
      <c r="L139" s="2">
        <v>2.1107</v>
      </c>
      <c r="M139" s="2" t="s">
        <v>933</v>
      </c>
      <c r="N139" s="3">
        <v>0.80981999999999998</v>
      </c>
      <c r="O139" s="3" t="s">
        <v>932</v>
      </c>
      <c r="P139" s="3">
        <v>3.5720999999999998</v>
      </c>
      <c r="Q139" s="3" t="s">
        <v>932</v>
      </c>
      <c r="R139">
        <v>0.43036000000000002</v>
      </c>
      <c r="S139" s="1">
        <v>45383</v>
      </c>
    </row>
    <row r="140" spans="1:19" x14ac:dyDescent="0.25">
      <c r="A140" t="s">
        <v>490</v>
      </c>
      <c r="B140" t="s">
        <v>491</v>
      </c>
      <c r="C140" t="s">
        <v>492</v>
      </c>
      <c r="D140" t="s">
        <v>112</v>
      </c>
      <c r="E140">
        <v>67735</v>
      </c>
      <c r="F140" t="s">
        <v>493</v>
      </c>
      <c r="G140" t="s">
        <v>931</v>
      </c>
      <c r="H140" t="s">
        <v>24</v>
      </c>
      <c r="I140">
        <v>45</v>
      </c>
      <c r="J140">
        <v>40.700000000000003</v>
      </c>
      <c r="K140" t="s">
        <v>17</v>
      </c>
      <c r="L140" s="3">
        <v>3.6793900000000002</v>
      </c>
      <c r="M140" s="3" t="s">
        <v>932</v>
      </c>
      <c r="N140" s="2">
        <v>0.15010999999999999</v>
      </c>
      <c r="O140" s="2" t="s">
        <v>933</v>
      </c>
      <c r="P140" s="3">
        <v>4.4701000000000004</v>
      </c>
      <c r="Q140" s="3" t="s">
        <v>932</v>
      </c>
      <c r="R140">
        <v>1.1546400000000001</v>
      </c>
      <c r="S140" s="1">
        <v>45383</v>
      </c>
    </row>
    <row r="141" spans="1:19" x14ac:dyDescent="0.25">
      <c r="A141" t="s">
        <v>494</v>
      </c>
      <c r="B141" t="s">
        <v>495</v>
      </c>
      <c r="C141" t="s">
        <v>496</v>
      </c>
      <c r="D141" t="s">
        <v>112</v>
      </c>
      <c r="E141">
        <v>66763</v>
      </c>
      <c r="F141" t="s">
        <v>46</v>
      </c>
      <c r="G141" t="s">
        <v>931</v>
      </c>
      <c r="H141" t="s">
        <v>16</v>
      </c>
      <c r="I141">
        <v>45</v>
      </c>
      <c r="J141">
        <v>34.799999999999997</v>
      </c>
      <c r="K141" t="s">
        <v>17</v>
      </c>
      <c r="L141" s="2">
        <v>1.9701599999999999</v>
      </c>
      <c r="M141" s="2" t="s">
        <v>933</v>
      </c>
      <c r="N141" s="3">
        <v>0.8276</v>
      </c>
      <c r="O141" s="3" t="s">
        <v>932</v>
      </c>
      <c r="P141" s="2">
        <v>3.18493</v>
      </c>
      <c r="Q141" s="2" t="s">
        <v>933</v>
      </c>
      <c r="R141">
        <v>0.80330000000000001</v>
      </c>
      <c r="S141" s="1">
        <v>45383</v>
      </c>
    </row>
    <row r="142" spans="1:19" x14ac:dyDescent="0.25">
      <c r="A142" t="s">
        <v>497</v>
      </c>
      <c r="B142" t="s">
        <v>498</v>
      </c>
      <c r="C142" t="s">
        <v>499</v>
      </c>
      <c r="D142" t="s">
        <v>112</v>
      </c>
      <c r="E142">
        <v>67730</v>
      </c>
      <c r="F142" t="s">
        <v>500</v>
      </c>
      <c r="G142" t="s">
        <v>931</v>
      </c>
      <c r="H142" t="s">
        <v>24</v>
      </c>
      <c r="I142">
        <v>40</v>
      </c>
      <c r="J142">
        <v>35.1</v>
      </c>
      <c r="K142" t="s">
        <v>17</v>
      </c>
      <c r="L142" s="2">
        <v>2.0777700000000001</v>
      </c>
      <c r="M142" s="2" t="s">
        <v>933</v>
      </c>
      <c r="N142" s="3">
        <v>1.0108600000000001</v>
      </c>
      <c r="O142" s="3" t="s">
        <v>932</v>
      </c>
      <c r="P142" s="2">
        <v>3.39107</v>
      </c>
      <c r="Q142" s="2" t="s">
        <v>933</v>
      </c>
      <c r="R142">
        <v>0.35676000000000002</v>
      </c>
      <c r="S142" s="1">
        <v>45383</v>
      </c>
    </row>
    <row r="143" spans="1:19" x14ac:dyDescent="0.25">
      <c r="A143" s="3" t="s">
        <v>501</v>
      </c>
      <c r="B143" s="3" t="s">
        <v>502</v>
      </c>
      <c r="C143" s="3" t="s">
        <v>503</v>
      </c>
      <c r="D143" s="3" t="s">
        <v>112</v>
      </c>
      <c r="E143" s="3">
        <v>67548</v>
      </c>
      <c r="F143" s="3" t="s">
        <v>98</v>
      </c>
      <c r="G143" s="3" t="s">
        <v>931</v>
      </c>
      <c r="H143" s="3" t="s">
        <v>24</v>
      </c>
      <c r="I143" s="3">
        <v>38</v>
      </c>
      <c r="J143" s="3">
        <v>32.200000000000003</v>
      </c>
      <c r="K143" s="3" t="s">
        <v>17</v>
      </c>
      <c r="L143" s="3">
        <v>2.5114899999999998</v>
      </c>
      <c r="M143" s="3" t="s">
        <v>932</v>
      </c>
      <c r="N143" s="3">
        <v>0.88692000000000004</v>
      </c>
      <c r="O143" s="3" t="s">
        <v>932</v>
      </c>
      <c r="P143" s="3">
        <v>3.75726</v>
      </c>
      <c r="Q143" s="3" t="s">
        <v>932</v>
      </c>
      <c r="R143">
        <v>0.55769000000000002</v>
      </c>
      <c r="S143" s="1">
        <v>45383</v>
      </c>
    </row>
    <row r="144" spans="1:19" x14ac:dyDescent="0.25">
      <c r="A144" t="s">
        <v>504</v>
      </c>
      <c r="B144" t="s">
        <v>505</v>
      </c>
      <c r="C144" t="s">
        <v>64</v>
      </c>
      <c r="D144" t="s">
        <v>112</v>
      </c>
      <c r="E144">
        <v>66839</v>
      </c>
      <c r="F144" t="s">
        <v>506</v>
      </c>
      <c r="G144" t="s">
        <v>931</v>
      </c>
      <c r="H144" t="s">
        <v>16</v>
      </c>
      <c r="I144">
        <v>77</v>
      </c>
      <c r="J144">
        <v>64.400000000000006</v>
      </c>
      <c r="K144" t="s">
        <v>17</v>
      </c>
      <c r="L144" s="2">
        <v>2.3564799999999999</v>
      </c>
      <c r="M144" s="2" t="s">
        <v>933</v>
      </c>
      <c r="N144" s="2">
        <v>0.51666000000000001</v>
      </c>
      <c r="O144" s="2" t="s">
        <v>933</v>
      </c>
      <c r="P144" s="3">
        <v>3.7899600000000002</v>
      </c>
      <c r="Q144" s="3" t="s">
        <v>932</v>
      </c>
      <c r="R144">
        <v>0.94066000000000005</v>
      </c>
      <c r="S144" s="1">
        <v>45383</v>
      </c>
    </row>
    <row r="145" spans="1:19" x14ac:dyDescent="0.25">
      <c r="A145" s="3" t="s">
        <v>507</v>
      </c>
      <c r="B145" s="3" t="s">
        <v>508</v>
      </c>
      <c r="C145" s="3" t="s">
        <v>87</v>
      </c>
      <c r="D145" s="3" t="s">
        <v>112</v>
      </c>
      <c r="E145" s="3">
        <v>66415</v>
      </c>
      <c r="F145" s="3" t="s">
        <v>310</v>
      </c>
      <c r="G145" s="3" t="s">
        <v>931</v>
      </c>
      <c r="H145" s="3" t="s">
        <v>24</v>
      </c>
      <c r="I145" s="3">
        <v>28</v>
      </c>
      <c r="J145" s="3">
        <v>16.399999999999999</v>
      </c>
      <c r="K145" s="3" t="s">
        <v>17</v>
      </c>
      <c r="L145" s="3">
        <v>3.2949700000000002</v>
      </c>
      <c r="M145" s="3" t="s">
        <v>932</v>
      </c>
      <c r="N145" s="3">
        <v>1.32674</v>
      </c>
      <c r="O145" s="3" t="s">
        <v>932</v>
      </c>
      <c r="P145" s="3">
        <v>5.9708500000000004</v>
      </c>
      <c r="Q145" s="3" t="s">
        <v>932</v>
      </c>
      <c r="R145">
        <v>0.38084000000000001</v>
      </c>
      <c r="S145" s="1">
        <v>45383</v>
      </c>
    </row>
    <row r="146" spans="1:19" x14ac:dyDescent="0.25">
      <c r="A146" t="s">
        <v>88</v>
      </c>
      <c r="B146" t="s">
        <v>509</v>
      </c>
      <c r="C146" t="s">
        <v>309</v>
      </c>
      <c r="D146" t="s">
        <v>112</v>
      </c>
      <c r="E146">
        <v>66534</v>
      </c>
      <c r="F146" t="s">
        <v>310</v>
      </c>
      <c r="G146" t="s">
        <v>931</v>
      </c>
      <c r="H146" t="s">
        <v>38</v>
      </c>
      <c r="I146">
        <v>86</v>
      </c>
      <c r="J146">
        <v>61.8</v>
      </c>
      <c r="K146" t="s">
        <v>17</v>
      </c>
      <c r="L146" s="2">
        <v>2.1457299999999999</v>
      </c>
      <c r="M146" s="2" t="s">
        <v>933</v>
      </c>
      <c r="N146" s="3">
        <v>0.62309000000000003</v>
      </c>
      <c r="O146" s="3" t="s">
        <v>932</v>
      </c>
      <c r="P146" s="3">
        <v>3.6521499999999998</v>
      </c>
      <c r="Q146" s="3" t="s">
        <v>932</v>
      </c>
      <c r="R146">
        <v>0.14641999999999999</v>
      </c>
      <c r="S146" s="1">
        <v>45383</v>
      </c>
    </row>
    <row r="147" spans="1:19" x14ac:dyDescent="0.25">
      <c r="A147" s="3" t="s">
        <v>510</v>
      </c>
      <c r="B147" s="3" t="s">
        <v>511</v>
      </c>
      <c r="C147" s="3" t="s">
        <v>239</v>
      </c>
      <c r="D147" s="3" t="s">
        <v>112</v>
      </c>
      <c r="E147" s="3">
        <v>67801</v>
      </c>
      <c r="F147" s="3" t="s">
        <v>84</v>
      </c>
      <c r="G147" s="3" t="s">
        <v>927</v>
      </c>
      <c r="H147" s="3" t="s">
        <v>16</v>
      </c>
      <c r="I147" s="3">
        <v>52</v>
      </c>
      <c r="J147" s="3">
        <v>40.799999999999997</v>
      </c>
      <c r="K147" s="3" t="s">
        <v>17</v>
      </c>
      <c r="L147" s="3">
        <v>2.55531</v>
      </c>
      <c r="M147" s="3" t="s">
        <v>932</v>
      </c>
      <c r="N147" s="3">
        <v>0.91220000000000001</v>
      </c>
      <c r="O147" s="3" t="s">
        <v>932</v>
      </c>
      <c r="P147" s="3">
        <v>3.6605099999999999</v>
      </c>
      <c r="Q147" s="3" t="s">
        <v>932</v>
      </c>
      <c r="R147">
        <v>0.58126</v>
      </c>
      <c r="S147" s="1">
        <v>45383</v>
      </c>
    </row>
    <row r="148" spans="1:19" x14ac:dyDescent="0.25">
      <c r="A148" s="3" t="s">
        <v>512</v>
      </c>
      <c r="B148" s="3" t="s">
        <v>513</v>
      </c>
      <c r="C148" s="3" t="s">
        <v>514</v>
      </c>
      <c r="D148" s="3" t="s">
        <v>112</v>
      </c>
      <c r="E148" s="3">
        <v>67505</v>
      </c>
      <c r="F148" s="3" t="s">
        <v>133</v>
      </c>
      <c r="G148" s="3" t="s">
        <v>927</v>
      </c>
      <c r="H148" s="3" t="s">
        <v>24</v>
      </c>
      <c r="I148" s="3">
        <v>100</v>
      </c>
      <c r="J148" s="3">
        <v>70.8</v>
      </c>
      <c r="K148" s="3" t="s">
        <v>17</v>
      </c>
      <c r="L148" s="3">
        <v>3.0305</v>
      </c>
      <c r="M148" s="3" t="s">
        <v>932</v>
      </c>
      <c r="N148" s="3">
        <v>0.58404</v>
      </c>
      <c r="O148" s="3" t="s">
        <v>932</v>
      </c>
      <c r="P148" s="3">
        <v>4.2286400000000004</v>
      </c>
      <c r="Q148" s="3" t="s">
        <v>932</v>
      </c>
      <c r="R148">
        <v>1.3488599999999999</v>
      </c>
      <c r="S148" s="1">
        <v>45383</v>
      </c>
    </row>
    <row r="149" spans="1:19" x14ac:dyDescent="0.25">
      <c r="A149" t="s">
        <v>515</v>
      </c>
      <c r="B149" t="s">
        <v>516</v>
      </c>
      <c r="C149" t="s">
        <v>517</v>
      </c>
      <c r="D149" t="s">
        <v>112</v>
      </c>
      <c r="E149">
        <v>67460</v>
      </c>
      <c r="F149" t="s">
        <v>518</v>
      </c>
      <c r="G149" t="s">
        <v>927</v>
      </c>
      <c r="H149" t="s">
        <v>38</v>
      </c>
      <c r="I149">
        <v>54</v>
      </c>
      <c r="J149">
        <v>37.200000000000003</v>
      </c>
      <c r="K149" t="s">
        <v>17</v>
      </c>
      <c r="L149" s="3">
        <v>2.4637799999999999</v>
      </c>
      <c r="M149" s="3" t="s">
        <v>932</v>
      </c>
      <c r="N149" s="2">
        <v>0.27822999999999998</v>
      </c>
      <c r="O149" s="2" t="s">
        <v>933</v>
      </c>
      <c r="P149" s="2">
        <v>3.1118299999999999</v>
      </c>
      <c r="Q149" s="2" t="s">
        <v>933</v>
      </c>
      <c r="R149">
        <v>1.02824</v>
      </c>
      <c r="S149" s="1">
        <v>45383</v>
      </c>
    </row>
    <row r="150" spans="1:19" x14ac:dyDescent="0.25">
      <c r="A150" t="s">
        <v>519</v>
      </c>
      <c r="B150" t="s">
        <v>520</v>
      </c>
      <c r="C150" t="s">
        <v>132</v>
      </c>
      <c r="D150" t="s">
        <v>112</v>
      </c>
      <c r="E150">
        <v>67502</v>
      </c>
      <c r="F150" t="s">
        <v>133</v>
      </c>
      <c r="G150" t="s">
        <v>927</v>
      </c>
      <c r="H150" t="s">
        <v>24</v>
      </c>
      <c r="I150">
        <v>52</v>
      </c>
      <c r="J150">
        <v>40.9</v>
      </c>
      <c r="K150" t="s">
        <v>17</v>
      </c>
      <c r="L150" s="2">
        <v>2.4244599999999998</v>
      </c>
      <c r="M150" s="2" t="s">
        <v>933</v>
      </c>
      <c r="N150" s="3">
        <v>0.96823999999999999</v>
      </c>
      <c r="O150" s="3" t="s">
        <v>932</v>
      </c>
      <c r="P150" s="3">
        <v>4.00244</v>
      </c>
      <c r="Q150" s="3" t="s">
        <v>932</v>
      </c>
      <c r="R150">
        <v>0.57301999999999997</v>
      </c>
      <c r="S150" s="1">
        <v>45383</v>
      </c>
    </row>
    <row r="151" spans="1:19" x14ac:dyDescent="0.25">
      <c r="A151" s="3" t="s">
        <v>521</v>
      </c>
      <c r="B151" s="3" t="s">
        <v>522</v>
      </c>
      <c r="C151" s="3" t="s">
        <v>90</v>
      </c>
      <c r="D151" s="3" t="s">
        <v>112</v>
      </c>
      <c r="E151" s="3">
        <v>67114</v>
      </c>
      <c r="F151" s="3" t="s">
        <v>330</v>
      </c>
      <c r="G151" s="3" t="s">
        <v>931</v>
      </c>
      <c r="H151" s="3" t="s">
        <v>24</v>
      </c>
      <c r="I151" s="3">
        <v>101</v>
      </c>
      <c r="J151" s="3">
        <v>92.7</v>
      </c>
      <c r="K151" s="3" t="s">
        <v>17</v>
      </c>
      <c r="L151" s="3">
        <v>4.0134699999999999</v>
      </c>
      <c r="M151" s="3" t="s">
        <v>932</v>
      </c>
      <c r="N151" s="3">
        <v>0.63092000000000004</v>
      </c>
      <c r="O151" s="3" t="s">
        <v>932</v>
      </c>
      <c r="P151" s="3">
        <v>5.2187900000000003</v>
      </c>
      <c r="Q151" s="3" t="s">
        <v>932</v>
      </c>
      <c r="R151">
        <v>0.63461000000000001</v>
      </c>
      <c r="S151" s="1">
        <v>45383</v>
      </c>
    </row>
    <row r="152" spans="1:19" x14ac:dyDescent="0.25">
      <c r="A152" s="3" t="s">
        <v>523</v>
      </c>
      <c r="B152" s="3" t="s">
        <v>524</v>
      </c>
      <c r="C152" s="3" t="s">
        <v>525</v>
      </c>
      <c r="D152" s="3" t="s">
        <v>112</v>
      </c>
      <c r="E152" s="3">
        <v>67062</v>
      </c>
      <c r="F152" s="3" t="s">
        <v>330</v>
      </c>
      <c r="G152" s="3" t="s">
        <v>931</v>
      </c>
      <c r="H152" s="3" t="s">
        <v>24</v>
      </c>
      <c r="I152" s="3">
        <v>105</v>
      </c>
      <c r="J152" s="3">
        <v>91.1</v>
      </c>
      <c r="K152" s="3" t="s">
        <v>17</v>
      </c>
      <c r="L152" s="3">
        <v>3.4812400000000001</v>
      </c>
      <c r="M152" s="3" t="s">
        <v>932</v>
      </c>
      <c r="N152" s="3">
        <v>0.97582000000000002</v>
      </c>
      <c r="O152" s="3" t="s">
        <v>932</v>
      </c>
      <c r="P152" s="3">
        <v>5.0132099999999999</v>
      </c>
      <c r="Q152" s="3" t="s">
        <v>932</v>
      </c>
      <c r="R152">
        <v>0.47016999999999998</v>
      </c>
      <c r="S152" s="1">
        <v>45383</v>
      </c>
    </row>
    <row r="153" spans="1:19" x14ac:dyDescent="0.25">
      <c r="A153" t="s">
        <v>526</v>
      </c>
      <c r="B153" t="s">
        <v>527</v>
      </c>
      <c r="C153" t="s">
        <v>85</v>
      </c>
      <c r="D153" t="s">
        <v>112</v>
      </c>
      <c r="E153">
        <v>67063</v>
      </c>
      <c r="F153" t="s">
        <v>32</v>
      </c>
      <c r="G153" t="s">
        <v>931</v>
      </c>
      <c r="H153" t="s">
        <v>24</v>
      </c>
      <c r="I153">
        <v>57</v>
      </c>
      <c r="J153">
        <v>37.200000000000003</v>
      </c>
      <c r="K153" t="s">
        <v>17</v>
      </c>
      <c r="L153" s="3">
        <v>3.2996099999999999</v>
      </c>
      <c r="M153" s="3" t="s">
        <v>932</v>
      </c>
      <c r="N153" s="2">
        <v>0.50768999999999997</v>
      </c>
      <c r="O153" s="2" t="s">
        <v>933</v>
      </c>
      <c r="P153" s="3">
        <v>4.3034600000000003</v>
      </c>
      <c r="Q153" s="3" t="s">
        <v>932</v>
      </c>
      <c r="R153">
        <v>0.31756000000000001</v>
      </c>
      <c r="S153" s="1">
        <v>45383</v>
      </c>
    </row>
    <row r="154" spans="1:19" x14ac:dyDescent="0.25">
      <c r="A154" t="s">
        <v>528</v>
      </c>
      <c r="B154" t="s">
        <v>529</v>
      </c>
      <c r="C154" t="s">
        <v>530</v>
      </c>
      <c r="D154" t="s">
        <v>112</v>
      </c>
      <c r="E154">
        <v>66783</v>
      </c>
      <c r="F154" t="s">
        <v>531</v>
      </c>
      <c r="G154" t="s">
        <v>931</v>
      </c>
      <c r="H154" t="s">
        <v>16</v>
      </c>
      <c r="I154">
        <v>45</v>
      </c>
      <c r="J154">
        <v>34.5</v>
      </c>
      <c r="K154" t="s">
        <v>17</v>
      </c>
      <c r="L154" s="3">
        <v>2.4601099999999998</v>
      </c>
      <c r="M154" s="3" t="s">
        <v>932</v>
      </c>
      <c r="N154" s="2">
        <v>0.51048000000000004</v>
      </c>
      <c r="O154" s="2" t="s">
        <v>933</v>
      </c>
      <c r="P154" s="3">
        <v>3.5981800000000002</v>
      </c>
      <c r="Q154" s="3" t="s">
        <v>932</v>
      </c>
      <c r="R154">
        <v>0.38346999999999998</v>
      </c>
      <c r="S154" s="1">
        <v>45383</v>
      </c>
    </row>
    <row r="155" spans="1:19" x14ac:dyDescent="0.25">
      <c r="A155" s="2" t="s">
        <v>532</v>
      </c>
      <c r="B155" s="2" t="s">
        <v>533</v>
      </c>
      <c r="C155" s="2" t="s">
        <v>74</v>
      </c>
      <c r="D155" s="2" t="s">
        <v>112</v>
      </c>
      <c r="E155" s="2">
        <v>66533</v>
      </c>
      <c r="F155" s="2" t="s">
        <v>116</v>
      </c>
      <c r="G155" s="2" t="s">
        <v>931</v>
      </c>
      <c r="H155" s="2" t="s">
        <v>16</v>
      </c>
      <c r="I155" s="2">
        <v>81</v>
      </c>
      <c r="J155" s="2">
        <v>70.599999999999994</v>
      </c>
      <c r="K155" s="2" t="s">
        <v>17</v>
      </c>
      <c r="L155" s="2">
        <v>2.1233599999999999</v>
      </c>
      <c r="M155" s="2" t="s">
        <v>933</v>
      </c>
      <c r="N155" s="2">
        <v>0.39489000000000002</v>
      </c>
      <c r="O155" s="2" t="s">
        <v>933</v>
      </c>
      <c r="P155" s="2">
        <v>3.0138799999999999</v>
      </c>
      <c r="Q155" s="2" t="s">
        <v>933</v>
      </c>
      <c r="R155">
        <v>0.25646999999999998</v>
      </c>
      <c r="S155" s="1">
        <v>45383</v>
      </c>
    </row>
    <row r="156" spans="1:19" x14ac:dyDescent="0.25">
      <c r="A156" t="s">
        <v>534</v>
      </c>
      <c r="B156" t="s">
        <v>535</v>
      </c>
      <c r="C156" t="s">
        <v>536</v>
      </c>
      <c r="D156" t="s">
        <v>112</v>
      </c>
      <c r="E156">
        <v>67025</v>
      </c>
      <c r="F156" t="s">
        <v>67</v>
      </c>
      <c r="G156" t="s">
        <v>931</v>
      </c>
      <c r="H156" t="s">
        <v>24</v>
      </c>
      <c r="I156">
        <v>40</v>
      </c>
      <c r="J156">
        <v>35.700000000000003</v>
      </c>
      <c r="K156" t="s">
        <v>17</v>
      </c>
      <c r="L156" s="3">
        <v>3.3853</v>
      </c>
      <c r="M156" s="3" t="s">
        <v>932</v>
      </c>
      <c r="N156" s="2">
        <v>0.54756000000000005</v>
      </c>
      <c r="O156" s="2" t="s">
        <v>933</v>
      </c>
      <c r="P156" s="3">
        <v>4.5148799999999998</v>
      </c>
      <c r="Q156" s="3" t="s">
        <v>932</v>
      </c>
      <c r="R156">
        <v>0.25276999999999999</v>
      </c>
      <c r="S156" s="1">
        <v>45383</v>
      </c>
    </row>
    <row r="157" spans="1:19" x14ac:dyDescent="0.25">
      <c r="A157" s="2" t="s">
        <v>537</v>
      </c>
      <c r="B157" s="2" t="s">
        <v>538</v>
      </c>
      <c r="C157" s="2" t="s">
        <v>539</v>
      </c>
      <c r="D157" s="2" t="s">
        <v>112</v>
      </c>
      <c r="E157" s="2">
        <v>66012</v>
      </c>
      <c r="F157" s="2" t="s">
        <v>160</v>
      </c>
      <c r="G157" s="2" t="s">
        <v>931</v>
      </c>
      <c r="H157" s="2" t="s">
        <v>22</v>
      </c>
      <c r="I157" s="2">
        <v>45</v>
      </c>
      <c r="J157" s="2">
        <v>37.4</v>
      </c>
      <c r="K157" s="2" t="s">
        <v>17</v>
      </c>
      <c r="L157" s="2">
        <v>2.0107300000000001</v>
      </c>
      <c r="M157" s="2" t="s">
        <v>933</v>
      </c>
      <c r="N157" s="2">
        <v>0.44932</v>
      </c>
      <c r="O157" s="2" t="s">
        <v>933</v>
      </c>
      <c r="P157" s="2">
        <v>2.7549700000000001</v>
      </c>
      <c r="Q157" s="2" t="s">
        <v>933</v>
      </c>
      <c r="R157">
        <v>0.83604000000000001</v>
      </c>
      <c r="S157" s="1">
        <v>45383</v>
      </c>
    </row>
    <row r="158" spans="1:19" x14ac:dyDescent="0.25">
      <c r="A158" s="3" t="s">
        <v>70</v>
      </c>
      <c r="B158" s="3" t="s">
        <v>540</v>
      </c>
      <c r="C158" s="3" t="s">
        <v>541</v>
      </c>
      <c r="D158" s="3" t="s">
        <v>112</v>
      </c>
      <c r="E158" s="3">
        <v>67117</v>
      </c>
      <c r="F158" s="3" t="s">
        <v>330</v>
      </c>
      <c r="G158" s="3" t="s">
        <v>931</v>
      </c>
      <c r="H158" s="3" t="s">
        <v>24</v>
      </c>
      <c r="I158" s="3">
        <v>64</v>
      </c>
      <c r="J158" s="3">
        <v>59.6</v>
      </c>
      <c r="K158" s="3" t="s">
        <v>17</v>
      </c>
      <c r="L158" s="3">
        <v>3.2924500000000001</v>
      </c>
      <c r="M158" s="3" t="s">
        <v>932</v>
      </c>
      <c r="N158" s="3">
        <v>1.08236</v>
      </c>
      <c r="O158" s="3" t="s">
        <v>932</v>
      </c>
      <c r="P158" s="3">
        <v>4.7813699999999999</v>
      </c>
      <c r="Q158" s="3" t="s">
        <v>932</v>
      </c>
      <c r="R158">
        <v>0.73489000000000004</v>
      </c>
      <c r="S158" s="1">
        <v>45383</v>
      </c>
    </row>
    <row r="159" spans="1:19" x14ac:dyDescent="0.25">
      <c r="A159" s="3" t="s">
        <v>62</v>
      </c>
      <c r="B159" s="3" t="s">
        <v>542</v>
      </c>
      <c r="C159" s="3" t="s">
        <v>543</v>
      </c>
      <c r="D159" s="3" t="s">
        <v>112</v>
      </c>
      <c r="E159" s="3">
        <v>67053</v>
      </c>
      <c r="F159" s="3" t="s">
        <v>32</v>
      </c>
      <c r="G159" s="3" t="s">
        <v>931</v>
      </c>
      <c r="H159" s="3" t="s">
        <v>24</v>
      </c>
      <c r="I159" s="3">
        <v>55</v>
      </c>
      <c r="J159" s="3">
        <v>32.1</v>
      </c>
      <c r="K159" s="3" t="s">
        <v>17</v>
      </c>
      <c r="L159" s="3">
        <v>2.8211200000000001</v>
      </c>
      <c r="M159" s="3" t="s">
        <v>932</v>
      </c>
      <c r="N159" s="3">
        <v>0.91990000000000005</v>
      </c>
      <c r="O159" s="3" t="s">
        <v>932</v>
      </c>
      <c r="P159" s="3">
        <v>4.5098399999999996</v>
      </c>
      <c r="Q159" s="3" t="s">
        <v>932</v>
      </c>
      <c r="R159">
        <v>0.79761000000000004</v>
      </c>
      <c r="S159" s="1">
        <v>45383</v>
      </c>
    </row>
    <row r="160" spans="1:19" x14ac:dyDescent="0.25">
      <c r="A160" t="s">
        <v>544</v>
      </c>
      <c r="B160" t="s">
        <v>545</v>
      </c>
      <c r="C160" t="s">
        <v>546</v>
      </c>
      <c r="D160" t="s">
        <v>112</v>
      </c>
      <c r="E160">
        <v>67522</v>
      </c>
      <c r="F160" t="s">
        <v>133</v>
      </c>
      <c r="G160" t="s">
        <v>931</v>
      </c>
      <c r="H160" t="s">
        <v>24</v>
      </c>
      <c r="I160">
        <v>55</v>
      </c>
      <c r="J160">
        <v>46</v>
      </c>
      <c r="K160" t="s">
        <v>17</v>
      </c>
      <c r="L160" s="3">
        <v>3.42374</v>
      </c>
      <c r="M160" s="3" t="s">
        <v>932</v>
      </c>
      <c r="N160" s="2">
        <v>0.48265999999999998</v>
      </c>
      <c r="O160" s="2" t="s">
        <v>933</v>
      </c>
      <c r="P160" s="3">
        <v>4.6147799999999997</v>
      </c>
      <c r="Q160" s="3" t="s">
        <v>932</v>
      </c>
      <c r="R160">
        <v>0.52707000000000004</v>
      </c>
      <c r="S160" s="1">
        <v>45383</v>
      </c>
    </row>
    <row r="161" spans="1:19" x14ac:dyDescent="0.25">
      <c r="A161" s="3" t="s">
        <v>547</v>
      </c>
      <c r="B161" s="3" t="s">
        <v>548</v>
      </c>
      <c r="C161" s="3" t="s">
        <v>549</v>
      </c>
      <c r="D161" s="3" t="s">
        <v>112</v>
      </c>
      <c r="E161" s="3">
        <v>67546</v>
      </c>
      <c r="F161" s="3" t="s">
        <v>518</v>
      </c>
      <c r="G161" s="3" t="s">
        <v>931</v>
      </c>
      <c r="H161" s="3" t="s">
        <v>38</v>
      </c>
      <c r="I161" s="3">
        <v>122</v>
      </c>
      <c r="J161" s="3">
        <v>80.7</v>
      </c>
      <c r="K161" s="3" t="s">
        <v>17</v>
      </c>
      <c r="L161" s="3">
        <v>3.4921099999999998</v>
      </c>
      <c r="M161" s="3" t="s">
        <v>932</v>
      </c>
      <c r="N161" s="3">
        <v>0.64495000000000002</v>
      </c>
      <c r="O161" s="3" t="s">
        <v>932</v>
      </c>
      <c r="P161" s="3">
        <v>5.18858</v>
      </c>
      <c r="Q161" s="3" t="s">
        <v>932</v>
      </c>
      <c r="R161">
        <v>0.33815000000000001</v>
      </c>
      <c r="S161" s="1">
        <v>45383</v>
      </c>
    </row>
    <row r="162" spans="1:19" x14ac:dyDescent="0.25">
      <c r="A162" t="s">
        <v>550</v>
      </c>
      <c r="B162" t="s">
        <v>551</v>
      </c>
      <c r="C162" t="s">
        <v>111</v>
      </c>
      <c r="D162" t="s">
        <v>112</v>
      </c>
      <c r="E162">
        <v>67208</v>
      </c>
      <c r="F162" t="s">
        <v>67</v>
      </c>
      <c r="G162" t="s">
        <v>927</v>
      </c>
      <c r="H162" t="s">
        <v>16</v>
      </c>
      <c r="I162">
        <v>120</v>
      </c>
      <c r="J162">
        <v>112.8</v>
      </c>
      <c r="K162" t="s">
        <v>17</v>
      </c>
      <c r="L162" s="2">
        <v>2.3716200000000001</v>
      </c>
      <c r="M162" s="2" t="s">
        <v>933</v>
      </c>
      <c r="N162" s="2">
        <v>0.41615999999999997</v>
      </c>
      <c r="O162" s="2" t="s">
        <v>933</v>
      </c>
      <c r="P162" s="3">
        <v>3.6632099999999999</v>
      </c>
      <c r="Q162" s="3" t="s">
        <v>932</v>
      </c>
      <c r="R162">
        <v>0.33069999999999999</v>
      </c>
      <c r="S162" s="1">
        <v>45383</v>
      </c>
    </row>
    <row r="163" spans="1:19" x14ac:dyDescent="0.25">
      <c r="A163" t="s">
        <v>552</v>
      </c>
      <c r="B163" t="s">
        <v>553</v>
      </c>
      <c r="C163" t="s">
        <v>554</v>
      </c>
      <c r="D163" t="s">
        <v>112</v>
      </c>
      <c r="E163">
        <v>67473</v>
      </c>
      <c r="F163" t="s">
        <v>229</v>
      </c>
      <c r="G163" t="s">
        <v>931</v>
      </c>
      <c r="H163" t="s">
        <v>22</v>
      </c>
      <c r="I163">
        <v>58</v>
      </c>
      <c r="J163">
        <v>45.7</v>
      </c>
      <c r="K163" t="s">
        <v>17</v>
      </c>
      <c r="L163" s="2">
        <v>2.14317</v>
      </c>
      <c r="M163" s="2" t="s">
        <v>933</v>
      </c>
      <c r="N163" s="3">
        <v>0.61199000000000003</v>
      </c>
      <c r="O163" s="3" t="s">
        <v>932</v>
      </c>
      <c r="P163" s="2">
        <v>2.8616299999999999</v>
      </c>
      <c r="Q163" s="2" t="s">
        <v>933</v>
      </c>
      <c r="R163">
        <v>0.47588999999999998</v>
      </c>
      <c r="S163" s="1">
        <v>45383</v>
      </c>
    </row>
    <row r="164" spans="1:19" x14ac:dyDescent="0.25">
      <c r="A164" s="3" t="s">
        <v>555</v>
      </c>
      <c r="B164" s="3" t="s">
        <v>556</v>
      </c>
      <c r="C164" s="3" t="s">
        <v>557</v>
      </c>
      <c r="D164" s="3" t="s">
        <v>112</v>
      </c>
      <c r="E164" s="3">
        <v>67226</v>
      </c>
      <c r="F164" s="3" t="s">
        <v>67</v>
      </c>
      <c r="G164" s="3" t="s">
        <v>931</v>
      </c>
      <c r="H164" s="3" t="s">
        <v>24</v>
      </c>
      <c r="I164" s="3">
        <v>119</v>
      </c>
      <c r="J164" s="3">
        <v>83.7</v>
      </c>
      <c r="K164" s="3" t="s">
        <v>17</v>
      </c>
      <c r="L164" s="3">
        <v>2.8052800000000002</v>
      </c>
      <c r="M164" s="3" t="s">
        <v>932</v>
      </c>
      <c r="N164" s="3">
        <v>0.66998000000000002</v>
      </c>
      <c r="O164" s="3" t="s">
        <v>932</v>
      </c>
      <c r="P164" s="3">
        <v>4.6359399999999997</v>
      </c>
      <c r="Q164" s="3" t="s">
        <v>932</v>
      </c>
      <c r="R164">
        <v>1.04335</v>
      </c>
      <c r="S164" s="1">
        <v>45383</v>
      </c>
    </row>
    <row r="165" spans="1:19" x14ac:dyDescent="0.25">
      <c r="A165" t="s">
        <v>558</v>
      </c>
      <c r="B165" t="s">
        <v>559</v>
      </c>
      <c r="C165" t="s">
        <v>560</v>
      </c>
      <c r="D165" t="s">
        <v>112</v>
      </c>
      <c r="E165">
        <v>66020</v>
      </c>
      <c r="F165" t="s">
        <v>184</v>
      </c>
      <c r="G165" t="s">
        <v>931</v>
      </c>
      <c r="H165" t="s">
        <v>21</v>
      </c>
      <c r="I165">
        <v>45</v>
      </c>
      <c r="J165">
        <v>34.200000000000003</v>
      </c>
      <c r="K165" t="s">
        <v>17</v>
      </c>
      <c r="L165" s="2">
        <v>2.2592099999999999</v>
      </c>
      <c r="M165" s="2" t="s">
        <v>933</v>
      </c>
      <c r="N165" s="3">
        <v>0.8145</v>
      </c>
      <c r="O165" s="3" t="s">
        <v>932</v>
      </c>
      <c r="P165" s="3">
        <v>3.6495899999999999</v>
      </c>
      <c r="Q165" s="3" t="s">
        <v>932</v>
      </c>
      <c r="S165" s="1">
        <v>45383</v>
      </c>
    </row>
    <row r="166" spans="1:19" x14ac:dyDescent="0.25">
      <c r="A166" s="2" t="s">
        <v>561</v>
      </c>
      <c r="B166" s="2" t="s">
        <v>562</v>
      </c>
      <c r="C166" s="2" t="s">
        <v>364</v>
      </c>
      <c r="D166" s="2" t="s">
        <v>112</v>
      </c>
      <c r="E166" s="2">
        <v>66071</v>
      </c>
      <c r="F166" s="2" t="s">
        <v>97</v>
      </c>
      <c r="G166" s="2" t="s">
        <v>931</v>
      </c>
      <c r="H166" s="2" t="s">
        <v>16</v>
      </c>
      <c r="I166" s="2">
        <v>70</v>
      </c>
      <c r="J166" s="2">
        <v>62.2</v>
      </c>
      <c r="K166" s="2" t="s">
        <v>17</v>
      </c>
      <c r="L166" s="2">
        <v>0.88812999999999998</v>
      </c>
      <c r="M166" s="2" t="s">
        <v>933</v>
      </c>
      <c r="N166" s="2">
        <v>0.29815000000000003</v>
      </c>
      <c r="O166" s="2" t="s">
        <v>933</v>
      </c>
      <c r="P166" s="2">
        <v>1.56778</v>
      </c>
      <c r="Q166" s="2" t="s">
        <v>933</v>
      </c>
      <c r="S166" s="1">
        <v>45383</v>
      </c>
    </row>
    <row r="167" spans="1:19" x14ac:dyDescent="0.25">
      <c r="A167" t="s">
        <v>563</v>
      </c>
      <c r="B167" t="s">
        <v>564</v>
      </c>
      <c r="C167" t="s">
        <v>565</v>
      </c>
      <c r="D167" t="s">
        <v>112</v>
      </c>
      <c r="E167">
        <v>67107</v>
      </c>
      <c r="F167" t="s">
        <v>518</v>
      </c>
      <c r="G167" t="s">
        <v>931</v>
      </c>
      <c r="H167" t="s">
        <v>24</v>
      </c>
      <c r="I167">
        <v>74</v>
      </c>
      <c r="J167">
        <v>70.599999999999994</v>
      </c>
      <c r="K167" t="s">
        <v>17</v>
      </c>
      <c r="L167" s="3">
        <v>3.5542899999999999</v>
      </c>
      <c r="M167" s="3" t="s">
        <v>932</v>
      </c>
      <c r="N167" s="2">
        <v>0.53246000000000004</v>
      </c>
      <c r="O167" s="2" t="s">
        <v>933</v>
      </c>
      <c r="P167" s="3">
        <v>5.2241</v>
      </c>
      <c r="Q167" s="3" t="s">
        <v>932</v>
      </c>
      <c r="S167" s="1">
        <v>45383</v>
      </c>
    </row>
    <row r="168" spans="1:19" x14ac:dyDescent="0.25">
      <c r="A168" t="s">
        <v>566</v>
      </c>
      <c r="B168" t="s">
        <v>567</v>
      </c>
      <c r="C168" t="s">
        <v>244</v>
      </c>
      <c r="D168" t="s">
        <v>112</v>
      </c>
      <c r="E168">
        <v>67357</v>
      </c>
      <c r="F168" t="s">
        <v>245</v>
      </c>
      <c r="G168" t="s">
        <v>931</v>
      </c>
      <c r="H168" t="s">
        <v>16</v>
      </c>
      <c r="I168">
        <v>45</v>
      </c>
      <c r="J168">
        <v>32.200000000000003</v>
      </c>
      <c r="K168" t="s">
        <v>17</v>
      </c>
      <c r="L168" s="2">
        <v>2.3020800000000001</v>
      </c>
      <c r="M168" s="2" t="s">
        <v>933</v>
      </c>
      <c r="N168" s="3">
        <v>0.93366000000000005</v>
      </c>
      <c r="O168" s="3" t="s">
        <v>932</v>
      </c>
      <c r="P168" s="3">
        <v>3.5132500000000002</v>
      </c>
      <c r="Q168" s="3" t="s">
        <v>932</v>
      </c>
      <c r="S168" s="1">
        <v>45383</v>
      </c>
    </row>
    <row r="169" spans="1:19" x14ac:dyDescent="0.25">
      <c r="A169" t="s">
        <v>568</v>
      </c>
      <c r="B169" t="s">
        <v>569</v>
      </c>
      <c r="C169" t="s">
        <v>96</v>
      </c>
      <c r="D169" t="s">
        <v>112</v>
      </c>
      <c r="E169">
        <v>66427</v>
      </c>
      <c r="F169" t="s">
        <v>25</v>
      </c>
      <c r="G169" t="s">
        <v>931</v>
      </c>
      <c r="H169" t="s">
        <v>24</v>
      </c>
      <c r="I169">
        <v>40</v>
      </c>
      <c r="J169">
        <v>27.9</v>
      </c>
      <c r="K169" t="s">
        <v>17</v>
      </c>
      <c r="L169" s="3">
        <v>2.6815500000000001</v>
      </c>
      <c r="M169" s="3" t="s">
        <v>932</v>
      </c>
      <c r="N169" s="2">
        <v>0.34959000000000001</v>
      </c>
      <c r="O169" s="2" t="s">
        <v>933</v>
      </c>
      <c r="P169" s="3">
        <v>3.8716300000000001</v>
      </c>
      <c r="Q169" s="3" t="s">
        <v>932</v>
      </c>
      <c r="S169" s="1">
        <v>45383</v>
      </c>
    </row>
    <row r="170" spans="1:19" x14ac:dyDescent="0.25">
      <c r="A170" s="2" t="s">
        <v>570</v>
      </c>
      <c r="B170" s="2" t="s">
        <v>571</v>
      </c>
      <c r="C170" s="2" t="s">
        <v>115</v>
      </c>
      <c r="D170" s="2" t="s">
        <v>112</v>
      </c>
      <c r="E170" s="2">
        <v>66607</v>
      </c>
      <c r="F170" s="2" t="s">
        <v>116</v>
      </c>
      <c r="G170" s="2" t="s">
        <v>927</v>
      </c>
      <c r="H170" s="2" t="s">
        <v>21</v>
      </c>
      <c r="I170" s="2">
        <v>78</v>
      </c>
      <c r="J170" s="2">
        <v>70.099999999999994</v>
      </c>
      <c r="K170" s="2" t="s">
        <v>17</v>
      </c>
      <c r="L170" s="2">
        <v>1.5217799999999999</v>
      </c>
      <c r="M170" s="2" t="s">
        <v>933</v>
      </c>
      <c r="N170" s="2">
        <v>0.33485999999999999</v>
      </c>
      <c r="O170" s="2" t="s">
        <v>933</v>
      </c>
      <c r="P170" s="2">
        <v>2.3127300000000002</v>
      </c>
      <c r="Q170" s="2" t="s">
        <v>933</v>
      </c>
      <c r="S170" s="1">
        <v>45383</v>
      </c>
    </row>
    <row r="171" spans="1:19" x14ac:dyDescent="0.25">
      <c r="A171" t="s">
        <v>572</v>
      </c>
      <c r="B171" t="s">
        <v>573</v>
      </c>
      <c r="C171" t="s">
        <v>89</v>
      </c>
      <c r="D171" t="s">
        <v>112</v>
      </c>
      <c r="E171">
        <v>67455</v>
      </c>
      <c r="F171" t="s">
        <v>53</v>
      </c>
      <c r="G171" t="s">
        <v>931</v>
      </c>
      <c r="H171" t="s">
        <v>16</v>
      </c>
      <c r="I171">
        <v>36</v>
      </c>
      <c r="J171">
        <v>33.799999999999997</v>
      </c>
      <c r="K171" t="s">
        <v>17</v>
      </c>
      <c r="L171" s="3">
        <v>2.82178</v>
      </c>
      <c r="M171" s="3" t="s">
        <v>932</v>
      </c>
      <c r="N171" s="2">
        <v>0.40493000000000001</v>
      </c>
      <c r="O171" s="2" t="s">
        <v>933</v>
      </c>
      <c r="P171" s="3">
        <v>3.9866100000000002</v>
      </c>
      <c r="Q171" s="3" t="s">
        <v>932</v>
      </c>
      <c r="S171" s="1">
        <v>45383</v>
      </c>
    </row>
    <row r="172" spans="1:19" x14ac:dyDescent="0.25">
      <c r="A172" s="3" t="s">
        <v>574</v>
      </c>
      <c r="B172" s="3" t="s">
        <v>575</v>
      </c>
      <c r="C172" s="3" t="s">
        <v>576</v>
      </c>
      <c r="D172" s="3" t="s">
        <v>112</v>
      </c>
      <c r="E172" s="3">
        <v>66901</v>
      </c>
      <c r="F172" s="3" t="s">
        <v>577</v>
      </c>
      <c r="G172" s="3" t="s">
        <v>931</v>
      </c>
      <c r="H172" s="3" t="s">
        <v>24</v>
      </c>
      <c r="I172" s="3">
        <v>45</v>
      </c>
      <c r="J172" s="3">
        <v>37.299999999999997</v>
      </c>
      <c r="K172" s="3" t="s">
        <v>17</v>
      </c>
      <c r="L172" s="3">
        <v>2.60833</v>
      </c>
      <c r="M172" s="3" t="s">
        <v>932</v>
      </c>
      <c r="N172" s="3">
        <v>0.79869000000000001</v>
      </c>
      <c r="O172" s="3" t="s">
        <v>932</v>
      </c>
      <c r="P172" s="3">
        <v>3.8189000000000002</v>
      </c>
      <c r="Q172" s="3" t="s">
        <v>932</v>
      </c>
      <c r="S172" s="1">
        <v>45383</v>
      </c>
    </row>
    <row r="173" spans="1:19" x14ac:dyDescent="0.25">
      <c r="A173" s="3" t="s">
        <v>578</v>
      </c>
      <c r="B173" s="3" t="s">
        <v>579</v>
      </c>
      <c r="C173" s="3" t="s">
        <v>150</v>
      </c>
      <c r="D173" s="3" t="s">
        <v>112</v>
      </c>
      <c r="E173" s="3">
        <v>67401</v>
      </c>
      <c r="F173" s="3" t="s">
        <v>49</v>
      </c>
      <c r="G173" s="3" t="s">
        <v>927</v>
      </c>
      <c r="H173" s="3" t="s">
        <v>16</v>
      </c>
      <c r="I173" s="3">
        <v>60</v>
      </c>
      <c r="J173" s="3">
        <v>45</v>
      </c>
      <c r="K173" s="3" t="s">
        <v>17</v>
      </c>
      <c r="L173" s="3">
        <v>2.7894399999999999</v>
      </c>
      <c r="M173" s="3" t="s">
        <v>932</v>
      </c>
      <c r="N173" s="3">
        <v>0.80342999999999998</v>
      </c>
      <c r="O173" s="3" t="s">
        <v>932</v>
      </c>
      <c r="P173" s="3">
        <v>4.0849000000000002</v>
      </c>
      <c r="Q173" s="3" t="s">
        <v>932</v>
      </c>
      <c r="S173" s="1">
        <v>45383</v>
      </c>
    </row>
    <row r="174" spans="1:19" x14ac:dyDescent="0.25">
      <c r="A174" t="s">
        <v>580</v>
      </c>
      <c r="B174" t="s">
        <v>581</v>
      </c>
      <c r="C174" t="s">
        <v>75</v>
      </c>
      <c r="D174" t="s">
        <v>112</v>
      </c>
      <c r="E174">
        <v>67010</v>
      </c>
      <c r="F174" t="s">
        <v>34</v>
      </c>
      <c r="G174" t="s">
        <v>931</v>
      </c>
      <c r="H174" t="s">
        <v>31</v>
      </c>
      <c r="I174">
        <v>75</v>
      </c>
      <c r="J174">
        <v>52.6</v>
      </c>
      <c r="K174" t="s">
        <v>17</v>
      </c>
      <c r="L174" s="3">
        <v>2.4579300000000002</v>
      </c>
      <c r="M174" s="3" t="s">
        <v>932</v>
      </c>
      <c r="N174" s="2">
        <v>0.47528999999999999</v>
      </c>
      <c r="O174" s="2" t="s">
        <v>933</v>
      </c>
      <c r="P174" s="3">
        <v>3.7347399999999999</v>
      </c>
      <c r="Q174" s="3" t="s">
        <v>932</v>
      </c>
      <c r="S174" s="1">
        <v>45383</v>
      </c>
    </row>
    <row r="175" spans="1:19" x14ac:dyDescent="0.25">
      <c r="A175" t="s">
        <v>582</v>
      </c>
      <c r="B175" t="s">
        <v>583</v>
      </c>
      <c r="C175" t="s">
        <v>72</v>
      </c>
      <c r="D175" t="s">
        <v>112</v>
      </c>
      <c r="E175">
        <v>66083</v>
      </c>
      <c r="F175" t="s">
        <v>47</v>
      </c>
      <c r="G175" t="s">
        <v>931</v>
      </c>
      <c r="H175" t="s">
        <v>16</v>
      </c>
      <c r="I175">
        <v>45</v>
      </c>
      <c r="J175">
        <v>41.7</v>
      </c>
      <c r="K175" t="s">
        <v>17</v>
      </c>
      <c r="L175" s="2">
        <v>1.8537600000000001</v>
      </c>
      <c r="M175" s="2" t="s">
        <v>933</v>
      </c>
      <c r="N175" s="3">
        <v>0.74112999999999996</v>
      </c>
      <c r="O175" s="3" t="s">
        <v>932</v>
      </c>
      <c r="P175" s="2">
        <v>3.1157400000000002</v>
      </c>
      <c r="Q175" s="2" t="s">
        <v>933</v>
      </c>
      <c r="S175" s="1">
        <v>45383</v>
      </c>
    </row>
    <row r="176" spans="1:19" x14ac:dyDescent="0.25">
      <c r="A176" t="s">
        <v>584</v>
      </c>
      <c r="B176" t="s">
        <v>585</v>
      </c>
      <c r="C176" t="s">
        <v>586</v>
      </c>
      <c r="D176" t="s">
        <v>112</v>
      </c>
      <c r="E176">
        <v>66538</v>
      </c>
      <c r="F176" t="s">
        <v>310</v>
      </c>
      <c r="G176" t="s">
        <v>931</v>
      </c>
      <c r="H176" t="s">
        <v>16</v>
      </c>
      <c r="I176">
        <v>34</v>
      </c>
      <c r="J176">
        <v>23</v>
      </c>
      <c r="K176" t="s">
        <v>17</v>
      </c>
      <c r="L176" s="2">
        <v>2.21652</v>
      </c>
      <c r="M176" s="2" t="s">
        <v>933</v>
      </c>
      <c r="N176" s="2">
        <v>0.47739999999999999</v>
      </c>
      <c r="O176" s="2" t="s">
        <v>933</v>
      </c>
      <c r="P176" s="3">
        <v>3.7832499999999998</v>
      </c>
      <c r="Q176" s="3" t="s">
        <v>932</v>
      </c>
      <c r="S176" s="1">
        <v>45383</v>
      </c>
    </row>
    <row r="177" spans="1:19" x14ac:dyDescent="0.25">
      <c r="A177" t="s">
        <v>587</v>
      </c>
      <c r="B177" t="s">
        <v>588</v>
      </c>
      <c r="C177" t="s">
        <v>589</v>
      </c>
      <c r="D177" t="s">
        <v>112</v>
      </c>
      <c r="E177">
        <v>66032</v>
      </c>
      <c r="F177" t="s">
        <v>590</v>
      </c>
      <c r="G177" t="s">
        <v>931</v>
      </c>
      <c r="H177" t="s">
        <v>24</v>
      </c>
      <c r="I177">
        <v>45</v>
      </c>
      <c r="J177">
        <v>31.7</v>
      </c>
      <c r="K177" t="s">
        <v>17</v>
      </c>
      <c r="L177" s="2">
        <v>2.42367</v>
      </c>
      <c r="M177" s="2" t="s">
        <v>933</v>
      </c>
      <c r="N177" s="3">
        <v>0.76002999999999998</v>
      </c>
      <c r="O177" s="3" t="s">
        <v>932</v>
      </c>
      <c r="P177" s="3">
        <v>3.52027</v>
      </c>
      <c r="Q177" s="3" t="s">
        <v>932</v>
      </c>
      <c r="S177" s="1">
        <v>45383</v>
      </c>
    </row>
    <row r="178" spans="1:19" x14ac:dyDescent="0.25">
      <c r="A178" s="3" t="s">
        <v>591</v>
      </c>
      <c r="B178" s="3" t="s">
        <v>592</v>
      </c>
      <c r="C178" s="3" t="s">
        <v>93</v>
      </c>
      <c r="D178" s="3" t="s">
        <v>112</v>
      </c>
      <c r="E178" s="3">
        <v>67356</v>
      </c>
      <c r="F178" s="3" t="s">
        <v>245</v>
      </c>
      <c r="G178" s="3" t="s">
        <v>931</v>
      </c>
      <c r="H178" s="3" t="s">
        <v>16</v>
      </c>
      <c r="I178" s="3">
        <v>40</v>
      </c>
      <c r="J178" s="3">
        <v>23.7</v>
      </c>
      <c r="K178" s="3" t="s">
        <v>17</v>
      </c>
      <c r="L178" s="3">
        <v>2.5035099999999999</v>
      </c>
      <c r="M178" s="3" t="s">
        <v>932</v>
      </c>
      <c r="N178" s="3">
        <v>1.06721</v>
      </c>
      <c r="O178" s="3" t="s">
        <v>932</v>
      </c>
      <c r="P178" s="3">
        <v>3.97376</v>
      </c>
      <c r="Q178" s="3" t="s">
        <v>932</v>
      </c>
      <c r="S178" s="1">
        <v>45383</v>
      </c>
    </row>
    <row r="179" spans="1:19" x14ac:dyDescent="0.25">
      <c r="A179" t="s">
        <v>593</v>
      </c>
      <c r="B179" t="s">
        <v>594</v>
      </c>
      <c r="C179" t="s">
        <v>595</v>
      </c>
      <c r="D179" t="s">
        <v>112</v>
      </c>
      <c r="E179">
        <v>66436</v>
      </c>
      <c r="F179" t="s">
        <v>18</v>
      </c>
      <c r="G179" t="s">
        <v>931</v>
      </c>
      <c r="H179" t="s">
        <v>16</v>
      </c>
      <c r="I179">
        <v>45</v>
      </c>
      <c r="J179">
        <v>24.7</v>
      </c>
      <c r="K179" t="s">
        <v>17</v>
      </c>
      <c r="L179" s="2">
        <v>2.4317099999999998</v>
      </c>
      <c r="M179" s="2" t="s">
        <v>933</v>
      </c>
      <c r="N179" s="3">
        <v>0.67010999999999998</v>
      </c>
      <c r="O179" s="3" t="s">
        <v>932</v>
      </c>
      <c r="P179" s="3">
        <v>4.0377799999999997</v>
      </c>
      <c r="Q179" s="3" t="s">
        <v>932</v>
      </c>
      <c r="S179" s="1">
        <v>45383</v>
      </c>
    </row>
    <row r="180" spans="1:19" x14ac:dyDescent="0.25">
      <c r="A180" s="3" t="s">
        <v>596</v>
      </c>
      <c r="B180" s="3" t="s">
        <v>597</v>
      </c>
      <c r="C180" s="3" t="s">
        <v>517</v>
      </c>
      <c r="D180" s="3" t="s">
        <v>112</v>
      </c>
      <c r="E180" s="3">
        <v>67460</v>
      </c>
      <c r="F180" s="3" t="s">
        <v>518</v>
      </c>
      <c r="G180" s="3" t="s">
        <v>927</v>
      </c>
      <c r="H180" s="3" t="s">
        <v>16</v>
      </c>
      <c r="I180" s="3">
        <v>45</v>
      </c>
      <c r="J180" s="3">
        <v>40.5</v>
      </c>
      <c r="K180" s="3" t="s">
        <v>17</v>
      </c>
      <c r="L180" s="3">
        <v>2.4751799999999999</v>
      </c>
      <c r="M180" s="3" t="s">
        <v>932</v>
      </c>
      <c r="N180" s="3">
        <v>0.64764999999999995</v>
      </c>
      <c r="O180" s="3" t="s">
        <v>932</v>
      </c>
      <c r="P180" s="3">
        <v>3.5787900000000001</v>
      </c>
      <c r="Q180" s="3" t="s">
        <v>932</v>
      </c>
      <c r="S180" s="1">
        <v>45383</v>
      </c>
    </row>
    <row r="181" spans="1:19" x14ac:dyDescent="0.25">
      <c r="A181" t="s">
        <v>598</v>
      </c>
      <c r="B181" t="s">
        <v>599</v>
      </c>
      <c r="C181" t="s">
        <v>586</v>
      </c>
      <c r="D181" t="s">
        <v>112</v>
      </c>
      <c r="E181">
        <v>66538</v>
      </c>
      <c r="F181" t="s">
        <v>310</v>
      </c>
      <c r="G181" t="s">
        <v>931</v>
      </c>
      <c r="H181" t="s">
        <v>16</v>
      </c>
      <c r="I181">
        <v>63</v>
      </c>
      <c r="J181">
        <v>36.4</v>
      </c>
      <c r="K181" t="s">
        <v>17</v>
      </c>
      <c r="L181" s="2">
        <v>2.2123400000000002</v>
      </c>
      <c r="M181" s="2" t="s">
        <v>933</v>
      </c>
      <c r="N181" s="3">
        <v>0.68661000000000005</v>
      </c>
      <c r="O181" s="3" t="s">
        <v>932</v>
      </c>
      <c r="P181" s="3">
        <v>3.6655799999999998</v>
      </c>
      <c r="Q181" s="3" t="s">
        <v>932</v>
      </c>
      <c r="S181" s="1">
        <v>45383</v>
      </c>
    </row>
    <row r="182" spans="1:19" x14ac:dyDescent="0.25">
      <c r="A182" s="3" t="s">
        <v>600</v>
      </c>
      <c r="B182" s="3" t="s">
        <v>601</v>
      </c>
      <c r="C182" s="3" t="s">
        <v>179</v>
      </c>
      <c r="D182" s="3" t="s">
        <v>112</v>
      </c>
      <c r="E182" s="3">
        <v>66209</v>
      </c>
      <c r="F182" s="3" t="s">
        <v>47</v>
      </c>
      <c r="G182" s="3" t="s">
        <v>931</v>
      </c>
      <c r="H182" s="3" t="s">
        <v>29</v>
      </c>
      <c r="I182" s="3">
        <v>82</v>
      </c>
      <c r="J182" s="3">
        <v>65.2</v>
      </c>
      <c r="K182" s="3" t="s">
        <v>17</v>
      </c>
      <c r="L182" s="3">
        <v>3.9039600000000001</v>
      </c>
      <c r="M182" s="3" t="s">
        <v>932</v>
      </c>
      <c r="N182" s="3">
        <v>0.68957000000000002</v>
      </c>
      <c r="O182" s="3" t="s">
        <v>932</v>
      </c>
      <c r="P182" s="3">
        <v>5.8566900000000004</v>
      </c>
      <c r="Q182" s="3" t="s">
        <v>932</v>
      </c>
      <c r="S182" s="1">
        <v>45383</v>
      </c>
    </row>
    <row r="183" spans="1:19" x14ac:dyDescent="0.25">
      <c r="A183" t="s">
        <v>602</v>
      </c>
      <c r="B183" t="s">
        <v>603</v>
      </c>
      <c r="C183" t="s">
        <v>59</v>
      </c>
      <c r="D183" t="s">
        <v>112</v>
      </c>
      <c r="E183">
        <v>66080</v>
      </c>
      <c r="F183" t="s">
        <v>15</v>
      </c>
      <c r="G183" t="s">
        <v>931</v>
      </c>
      <c r="H183" t="s">
        <v>16</v>
      </c>
      <c r="I183">
        <v>60</v>
      </c>
      <c r="J183">
        <v>48.4</v>
      </c>
      <c r="K183" t="s">
        <v>17</v>
      </c>
      <c r="L183" s="3">
        <v>2.6680600000000001</v>
      </c>
      <c r="M183" s="3" t="s">
        <v>932</v>
      </c>
      <c r="N183" s="2">
        <v>0.43725999999999998</v>
      </c>
      <c r="O183" s="2" t="s">
        <v>933</v>
      </c>
      <c r="P183" s="3">
        <v>3.5914899999999998</v>
      </c>
      <c r="Q183" s="3" t="s">
        <v>932</v>
      </c>
      <c r="S183" s="1">
        <v>45383</v>
      </c>
    </row>
    <row r="184" spans="1:19" x14ac:dyDescent="0.25">
      <c r="A184" s="3" t="s">
        <v>604</v>
      </c>
      <c r="B184" s="3" t="s">
        <v>605</v>
      </c>
      <c r="C184" s="3" t="s">
        <v>171</v>
      </c>
      <c r="D184" s="3" t="s">
        <v>112</v>
      </c>
      <c r="E184" s="3">
        <v>66049</v>
      </c>
      <c r="F184" s="3" t="s">
        <v>65</v>
      </c>
      <c r="G184" s="3" t="s">
        <v>927</v>
      </c>
      <c r="H184" s="3" t="s">
        <v>31</v>
      </c>
      <c r="I184" s="3">
        <v>76</v>
      </c>
      <c r="J184" s="3">
        <v>52.4</v>
      </c>
      <c r="K184" s="3" t="s">
        <v>17</v>
      </c>
      <c r="L184" s="3">
        <v>2.5460099999999999</v>
      </c>
      <c r="M184" s="3" t="s">
        <v>932</v>
      </c>
      <c r="N184" s="3">
        <v>0.78768000000000005</v>
      </c>
      <c r="O184" s="3" t="s">
        <v>932</v>
      </c>
      <c r="P184" s="3">
        <v>3.9500299999999999</v>
      </c>
      <c r="Q184" s="3" t="s">
        <v>932</v>
      </c>
      <c r="S184" s="1">
        <v>45383</v>
      </c>
    </row>
    <row r="185" spans="1:19" x14ac:dyDescent="0.25">
      <c r="A185" t="s">
        <v>606</v>
      </c>
      <c r="B185" t="s">
        <v>607</v>
      </c>
      <c r="C185" t="s">
        <v>608</v>
      </c>
      <c r="D185" t="s">
        <v>112</v>
      </c>
      <c r="E185">
        <v>67056</v>
      </c>
      <c r="F185" t="s">
        <v>330</v>
      </c>
      <c r="G185" t="s">
        <v>931</v>
      </c>
      <c r="H185" t="s">
        <v>16</v>
      </c>
      <c r="I185">
        <v>60</v>
      </c>
      <c r="J185">
        <v>41.9</v>
      </c>
      <c r="K185" t="s">
        <v>17</v>
      </c>
      <c r="L185" s="3">
        <v>2.7124100000000002</v>
      </c>
      <c r="M185" s="3" t="s">
        <v>932</v>
      </c>
      <c r="N185" s="2">
        <v>0.52278999999999998</v>
      </c>
      <c r="O185" s="2" t="s">
        <v>933</v>
      </c>
      <c r="P185" s="3">
        <v>3.8888099999999999</v>
      </c>
      <c r="Q185" s="3" t="s">
        <v>932</v>
      </c>
      <c r="S185" s="1">
        <v>45383</v>
      </c>
    </row>
    <row r="186" spans="1:19" x14ac:dyDescent="0.25">
      <c r="A186" s="3" t="s">
        <v>609</v>
      </c>
      <c r="B186" s="3" t="s">
        <v>610</v>
      </c>
      <c r="C186" s="3" t="s">
        <v>66</v>
      </c>
      <c r="D186" s="3" t="s">
        <v>112</v>
      </c>
      <c r="E186" s="3">
        <v>66061</v>
      </c>
      <c r="F186" s="3" t="s">
        <v>47</v>
      </c>
      <c r="G186" s="3" t="s">
        <v>931</v>
      </c>
      <c r="H186" s="3" t="s">
        <v>24</v>
      </c>
      <c r="I186" s="3">
        <v>60</v>
      </c>
      <c r="J186" s="3">
        <v>55</v>
      </c>
      <c r="K186" s="3" t="s">
        <v>17</v>
      </c>
      <c r="L186" s="3">
        <v>3.0735999999999999</v>
      </c>
      <c r="M186" s="3" t="s">
        <v>932</v>
      </c>
      <c r="N186" s="3">
        <v>1.23024</v>
      </c>
      <c r="O186" s="3" t="s">
        <v>932</v>
      </c>
      <c r="P186" s="3">
        <v>4.7712300000000001</v>
      </c>
      <c r="Q186" s="3" t="s">
        <v>932</v>
      </c>
      <c r="S186" s="1">
        <v>45383</v>
      </c>
    </row>
    <row r="187" spans="1:19" x14ac:dyDescent="0.25">
      <c r="A187" t="s">
        <v>611</v>
      </c>
      <c r="B187" t="s">
        <v>612</v>
      </c>
      <c r="C187" t="s">
        <v>30</v>
      </c>
      <c r="D187" t="s">
        <v>112</v>
      </c>
      <c r="E187">
        <v>67119</v>
      </c>
      <c r="F187" t="s">
        <v>455</v>
      </c>
      <c r="G187" t="s">
        <v>931</v>
      </c>
      <c r="H187" t="s">
        <v>21</v>
      </c>
      <c r="I187">
        <v>42</v>
      </c>
      <c r="J187">
        <v>29.1</v>
      </c>
      <c r="K187" t="s">
        <v>17</v>
      </c>
      <c r="L187" s="2">
        <v>2.07985</v>
      </c>
      <c r="M187" s="2" t="s">
        <v>933</v>
      </c>
      <c r="N187" s="3">
        <v>0.72072999999999998</v>
      </c>
      <c r="O187" s="3" t="s">
        <v>932</v>
      </c>
      <c r="P187" s="2">
        <v>2.9995699999999998</v>
      </c>
      <c r="Q187" s="2" t="s">
        <v>933</v>
      </c>
      <c r="S187" s="1">
        <v>45383</v>
      </c>
    </row>
    <row r="188" spans="1:19" x14ac:dyDescent="0.25">
      <c r="A188" s="3" t="s">
        <v>613</v>
      </c>
      <c r="B188" s="3" t="s">
        <v>614</v>
      </c>
      <c r="C188" s="3" t="s">
        <v>615</v>
      </c>
      <c r="D188" s="3" t="s">
        <v>112</v>
      </c>
      <c r="E188" s="3">
        <v>67154</v>
      </c>
      <c r="F188" s="3" t="s">
        <v>34</v>
      </c>
      <c r="G188" s="3" t="s">
        <v>931</v>
      </c>
      <c r="H188" s="3" t="s">
        <v>38</v>
      </c>
      <c r="I188" s="3">
        <v>65</v>
      </c>
      <c r="J188" s="3">
        <v>44.2</v>
      </c>
      <c r="K188" s="3" t="s">
        <v>17</v>
      </c>
      <c r="L188" s="3">
        <v>3.38225</v>
      </c>
      <c r="M188" s="3" t="s">
        <v>932</v>
      </c>
      <c r="N188" s="3">
        <v>0.73958999999999997</v>
      </c>
      <c r="O188" s="3" t="s">
        <v>932</v>
      </c>
      <c r="P188" s="3">
        <v>4.4014199999999999</v>
      </c>
      <c r="Q188" s="3" t="s">
        <v>932</v>
      </c>
      <c r="S188" s="1">
        <v>45383</v>
      </c>
    </row>
    <row r="189" spans="1:19" x14ac:dyDescent="0.25">
      <c r="A189" s="2" t="s">
        <v>616</v>
      </c>
      <c r="B189" s="2" t="s">
        <v>617</v>
      </c>
      <c r="C189" s="2" t="s">
        <v>111</v>
      </c>
      <c r="D189" s="2" t="s">
        <v>112</v>
      </c>
      <c r="E189" s="2">
        <v>67218</v>
      </c>
      <c r="F189" s="2" t="s">
        <v>67</v>
      </c>
      <c r="G189" s="2" t="s">
        <v>927</v>
      </c>
      <c r="H189" s="2" t="s">
        <v>31</v>
      </c>
      <c r="I189" s="2">
        <v>80</v>
      </c>
      <c r="J189" s="2">
        <v>63.8</v>
      </c>
      <c r="K189" s="2" t="s">
        <v>17</v>
      </c>
      <c r="L189" s="2">
        <v>1.9377200000000001</v>
      </c>
      <c r="M189" s="2" t="s">
        <v>933</v>
      </c>
      <c r="N189" s="2">
        <v>0.39985999999999999</v>
      </c>
      <c r="O189" s="2" t="s">
        <v>933</v>
      </c>
      <c r="P189" s="2">
        <v>2.8150400000000002</v>
      </c>
      <c r="Q189" s="2" t="s">
        <v>933</v>
      </c>
      <c r="S189" s="1">
        <v>45383</v>
      </c>
    </row>
    <row r="190" spans="1:19" x14ac:dyDescent="0.25">
      <c r="A190" s="2" t="s">
        <v>618</v>
      </c>
      <c r="B190" s="2" t="s">
        <v>619</v>
      </c>
      <c r="C190" s="2" t="s">
        <v>71</v>
      </c>
      <c r="D190" s="2" t="s">
        <v>112</v>
      </c>
      <c r="E190" s="2">
        <v>67026</v>
      </c>
      <c r="F190" s="2" t="s">
        <v>67</v>
      </c>
      <c r="G190" s="2" t="s">
        <v>931</v>
      </c>
      <c r="H190" s="2" t="s">
        <v>22</v>
      </c>
      <c r="I190" s="2">
        <v>69</v>
      </c>
      <c r="J190" s="2">
        <v>44.8</v>
      </c>
      <c r="K190" s="2" t="s">
        <v>17</v>
      </c>
      <c r="L190" s="2">
        <v>1.6585399999999999</v>
      </c>
      <c r="M190" s="2" t="s">
        <v>933</v>
      </c>
      <c r="N190" s="2">
        <v>0.32144</v>
      </c>
      <c r="O190" s="2" t="s">
        <v>933</v>
      </c>
      <c r="P190" s="2">
        <v>2.3570600000000002</v>
      </c>
      <c r="Q190" s="2" t="s">
        <v>933</v>
      </c>
      <c r="S190" s="1">
        <v>45383</v>
      </c>
    </row>
    <row r="191" spans="1:19" x14ac:dyDescent="0.25">
      <c r="A191" s="2" t="s">
        <v>620</v>
      </c>
      <c r="B191" s="2" t="s">
        <v>621</v>
      </c>
      <c r="C191" s="2" t="s">
        <v>622</v>
      </c>
      <c r="D191" s="2" t="s">
        <v>112</v>
      </c>
      <c r="E191" s="2">
        <v>66423</v>
      </c>
      <c r="F191" s="2" t="s">
        <v>623</v>
      </c>
      <c r="G191" s="2" t="s">
        <v>931</v>
      </c>
      <c r="H191" s="2" t="s">
        <v>16</v>
      </c>
      <c r="I191" s="2">
        <v>60</v>
      </c>
      <c r="J191" s="2">
        <v>57.6</v>
      </c>
      <c r="K191" s="2" t="s">
        <v>17</v>
      </c>
      <c r="L191" s="2">
        <v>1.46574</v>
      </c>
      <c r="M191" s="2" t="s">
        <v>933</v>
      </c>
      <c r="N191" s="2">
        <v>0.3957</v>
      </c>
      <c r="O191" s="2" t="s">
        <v>933</v>
      </c>
      <c r="P191" s="2">
        <v>2.3088799999999998</v>
      </c>
      <c r="Q191" s="2" t="s">
        <v>933</v>
      </c>
      <c r="S191" s="1">
        <v>45383</v>
      </c>
    </row>
    <row r="192" spans="1:19" x14ac:dyDescent="0.25">
      <c r="A192" s="3" t="s">
        <v>624</v>
      </c>
      <c r="B192" s="3" t="s">
        <v>625</v>
      </c>
      <c r="C192" s="3" t="s">
        <v>626</v>
      </c>
      <c r="D192" s="3" t="s">
        <v>112</v>
      </c>
      <c r="E192" s="3">
        <v>67110</v>
      </c>
      <c r="F192" s="3" t="s">
        <v>455</v>
      </c>
      <c r="G192" s="3" t="s">
        <v>931</v>
      </c>
      <c r="H192" s="3" t="s">
        <v>24</v>
      </c>
      <c r="I192" s="3">
        <v>64</v>
      </c>
      <c r="J192" s="3">
        <v>55.8</v>
      </c>
      <c r="K192" s="3" t="s">
        <v>17</v>
      </c>
      <c r="L192" s="3">
        <v>3.4911599999999998</v>
      </c>
      <c r="M192" s="3" t="s">
        <v>932</v>
      </c>
      <c r="N192" s="3">
        <v>0.67301999999999995</v>
      </c>
      <c r="O192" s="3" t="s">
        <v>932</v>
      </c>
      <c r="P192" s="3">
        <v>4.5598799999999997</v>
      </c>
      <c r="Q192" s="3" t="s">
        <v>932</v>
      </c>
      <c r="S192" s="1">
        <v>45383</v>
      </c>
    </row>
    <row r="193" spans="1:19" x14ac:dyDescent="0.25">
      <c r="A193" s="2" t="s">
        <v>627</v>
      </c>
      <c r="B193" s="2" t="s">
        <v>628</v>
      </c>
      <c r="C193" s="2" t="s">
        <v>629</v>
      </c>
      <c r="D193" s="2" t="s">
        <v>112</v>
      </c>
      <c r="E193" s="2">
        <v>66866</v>
      </c>
      <c r="F193" s="2" t="s">
        <v>32</v>
      </c>
      <c r="G193" s="2" t="s">
        <v>931</v>
      </c>
      <c r="H193" s="2" t="s">
        <v>16</v>
      </c>
      <c r="I193" s="2">
        <v>45</v>
      </c>
      <c r="J193" s="2">
        <v>37.299999999999997</v>
      </c>
      <c r="K193" s="2" t="s">
        <v>17</v>
      </c>
      <c r="L193" s="2">
        <v>2.1905000000000001</v>
      </c>
      <c r="M193" s="2" t="s">
        <v>933</v>
      </c>
      <c r="N193" s="2">
        <v>0.50426000000000004</v>
      </c>
      <c r="O193" s="2" t="s">
        <v>933</v>
      </c>
      <c r="P193" s="2">
        <v>3.19184</v>
      </c>
      <c r="Q193" s="2" t="s">
        <v>933</v>
      </c>
      <c r="S193" s="1">
        <v>45383</v>
      </c>
    </row>
    <row r="194" spans="1:19" x14ac:dyDescent="0.25">
      <c r="A194" t="s">
        <v>630</v>
      </c>
      <c r="B194" t="s">
        <v>631</v>
      </c>
      <c r="C194" t="s">
        <v>187</v>
      </c>
      <c r="D194" t="s">
        <v>112</v>
      </c>
      <c r="E194">
        <v>67901</v>
      </c>
      <c r="F194" t="s">
        <v>188</v>
      </c>
      <c r="G194" t="s">
        <v>927</v>
      </c>
      <c r="H194" t="s">
        <v>16</v>
      </c>
      <c r="I194">
        <v>45</v>
      </c>
      <c r="J194">
        <v>41.3</v>
      </c>
      <c r="K194" t="s">
        <v>17</v>
      </c>
      <c r="L194" s="2">
        <v>2.3678300000000001</v>
      </c>
      <c r="M194" s="2" t="s">
        <v>933</v>
      </c>
      <c r="N194" s="3">
        <v>0.64292000000000005</v>
      </c>
      <c r="O194" s="3" t="s">
        <v>932</v>
      </c>
      <c r="P194" s="2">
        <v>3.42014</v>
      </c>
      <c r="Q194" s="2" t="s">
        <v>933</v>
      </c>
      <c r="S194" s="1">
        <v>45383</v>
      </c>
    </row>
    <row r="195" spans="1:19" x14ac:dyDescent="0.25">
      <c r="A195" s="2" t="s">
        <v>632</v>
      </c>
      <c r="B195" s="2" t="s">
        <v>633</v>
      </c>
      <c r="C195" s="2" t="s">
        <v>115</v>
      </c>
      <c r="D195" s="2" t="s">
        <v>112</v>
      </c>
      <c r="E195" s="2">
        <v>66614</v>
      </c>
      <c r="F195" s="2" t="s">
        <v>116</v>
      </c>
      <c r="G195" s="2" t="s">
        <v>927</v>
      </c>
      <c r="H195" s="2" t="s">
        <v>16</v>
      </c>
      <c r="I195" s="2">
        <v>54</v>
      </c>
      <c r="J195" s="2">
        <v>48</v>
      </c>
      <c r="K195" s="2" t="s">
        <v>17</v>
      </c>
      <c r="L195" s="2">
        <v>1.62104</v>
      </c>
      <c r="M195" s="2" t="s">
        <v>933</v>
      </c>
      <c r="N195" s="2">
        <v>0.21123</v>
      </c>
      <c r="O195" s="2" t="s">
        <v>933</v>
      </c>
      <c r="P195" s="2">
        <v>2.7390099999999999</v>
      </c>
      <c r="Q195" s="2" t="s">
        <v>933</v>
      </c>
      <c r="S195" s="1">
        <v>45383</v>
      </c>
    </row>
    <row r="196" spans="1:19" x14ac:dyDescent="0.25">
      <c r="A196" s="3" t="s">
        <v>634</v>
      </c>
      <c r="B196" s="3" t="s">
        <v>635</v>
      </c>
      <c r="C196" s="3" t="s">
        <v>106</v>
      </c>
      <c r="D196" s="3" t="s">
        <v>112</v>
      </c>
      <c r="E196" s="3">
        <v>67301</v>
      </c>
      <c r="F196" s="3" t="s">
        <v>23</v>
      </c>
      <c r="G196" s="3" t="s">
        <v>931</v>
      </c>
      <c r="H196" s="3" t="s">
        <v>16</v>
      </c>
      <c r="I196" s="3">
        <v>45</v>
      </c>
      <c r="J196" s="3">
        <v>35.5</v>
      </c>
      <c r="K196" s="3" t="s">
        <v>17</v>
      </c>
      <c r="L196" s="3">
        <v>2.75665</v>
      </c>
      <c r="M196" s="3" t="s">
        <v>932</v>
      </c>
      <c r="N196" s="3">
        <v>0.61006000000000005</v>
      </c>
      <c r="O196" s="3" t="s">
        <v>932</v>
      </c>
      <c r="P196" s="3">
        <v>4.1851700000000003</v>
      </c>
      <c r="Q196" s="3" t="s">
        <v>932</v>
      </c>
      <c r="S196" s="1">
        <v>45383</v>
      </c>
    </row>
    <row r="197" spans="1:19" x14ac:dyDescent="0.25">
      <c r="A197" s="3" t="s">
        <v>636</v>
      </c>
      <c r="B197" s="3" t="s">
        <v>637</v>
      </c>
      <c r="C197" s="3" t="s">
        <v>61</v>
      </c>
      <c r="D197" s="3" t="s">
        <v>112</v>
      </c>
      <c r="E197" s="3">
        <v>66762</v>
      </c>
      <c r="F197" s="3" t="s">
        <v>46</v>
      </c>
      <c r="G197" s="3" t="s">
        <v>927</v>
      </c>
      <c r="H197" s="3" t="s">
        <v>38</v>
      </c>
      <c r="I197" s="3">
        <v>96</v>
      </c>
      <c r="J197" s="3">
        <v>70.5</v>
      </c>
      <c r="K197" s="3" t="s">
        <v>17</v>
      </c>
      <c r="L197" s="3">
        <v>2.7119300000000002</v>
      </c>
      <c r="M197" s="3" t="s">
        <v>932</v>
      </c>
      <c r="N197" s="3">
        <v>0.62387999999999999</v>
      </c>
      <c r="O197" s="3" t="s">
        <v>932</v>
      </c>
      <c r="P197" s="3">
        <v>3.8977599999999999</v>
      </c>
      <c r="Q197" s="3" t="s">
        <v>932</v>
      </c>
      <c r="S197" s="1">
        <v>45383</v>
      </c>
    </row>
    <row r="198" spans="1:19" x14ac:dyDescent="0.25">
      <c r="A198" t="s">
        <v>638</v>
      </c>
      <c r="B198" t="s">
        <v>639</v>
      </c>
      <c r="C198" t="s">
        <v>111</v>
      </c>
      <c r="D198" t="s">
        <v>112</v>
      </c>
      <c r="E198">
        <v>67203</v>
      </c>
      <c r="F198" t="s">
        <v>67</v>
      </c>
      <c r="G198" t="s">
        <v>927</v>
      </c>
      <c r="H198" t="s">
        <v>16</v>
      </c>
      <c r="I198">
        <v>110</v>
      </c>
      <c r="J198">
        <v>55</v>
      </c>
      <c r="K198" t="s">
        <v>17</v>
      </c>
      <c r="L198" s="2">
        <v>2.3416899999999998</v>
      </c>
      <c r="M198" s="2" t="s">
        <v>933</v>
      </c>
      <c r="N198" s="2">
        <v>0.47027000000000002</v>
      </c>
      <c r="O198" s="2" t="s">
        <v>933</v>
      </c>
      <c r="P198" s="3">
        <v>3.5385300000000002</v>
      </c>
      <c r="Q198" s="3" t="s">
        <v>932</v>
      </c>
      <c r="S198" s="1">
        <v>45383</v>
      </c>
    </row>
    <row r="199" spans="1:19" x14ac:dyDescent="0.25">
      <c r="A199" t="s">
        <v>640</v>
      </c>
      <c r="B199" t="s">
        <v>641</v>
      </c>
      <c r="C199" t="s">
        <v>90</v>
      </c>
      <c r="D199" t="s">
        <v>112</v>
      </c>
      <c r="E199">
        <v>67114</v>
      </c>
      <c r="F199" t="s">
        <v>330</v>
      </c>
      <c r="G199" t="s">
        <v>931</v>
      </c>
      <c r="H199" t="s">
        <v>24</v>
      </c>
      <c r="I199">
        <v>60</v>
      </c>
      <c r="J199">
        <v>48.7</v>
      </c>
      <c r="K199" t="s">
        <v>17</v>
      </c>
      <c r="L199" s="2">
        <v>2.3487</v>
      </c>
      <c r="M199" s="2" t="s">
        <v>933</v>
      </c>
      <c r="N199" s="2">
        <v>0.38242999999999999</v>
      </c>
      <c r="O199" s="2" t="s">
        <v>933</v>
      </c>
      <c r="P199" s="3">
        <v>3.7917999999999998</v>
      </c>
      <c r="Q199" s="3" t="s">
        <v>932</v>
      </c>
      <c r="S199" s="1">
        <v>45383</v>
      </c>
    </row>
    <row r="200" spans="1:19" x14ac:dyDescent="0.25">
      <c r="A200" s="3" t="s">
        <v>642</v>
      </c>
      <c r="B200" s="3" t="s">
        <v>643</v>
      </c>
      <c r="C200" s="3" t="s">
        <v>644</v>
      </c>
      <c r="D200" s="3" t="s">
        <v>112</v>
      </c>
      <c r="E200" s="3">
        <v>66771</v>
      </c>
      <c r="F200" s="3" t="s">
        <v>249</v>
      </c>
      <c r="G200" s="3" t="s">
        <v>931</v>
      </c>
      <c r="H200" s="3" t="s">
        <v>24</v>
      </c>
      <c r="I200" s="3">
        <v>50</v>
      </c>
      <c r="J200" s="3">
        <v>29.8</v>
      </c>
      <c r="K200" s="3" t="s">
        <v>17</v>
      </c>
      <c r="L200" s="3">
        <v>2.79291</v>
      </c>
      <c r="M200" s="3" t="s">
        <v>932</v>
      </c>
      <c r="N200" s="3">
        <v>0.73104000000000002</v>
      </c>
      <c r="O200" s="3" t="s">
        <v>932</v>
      </c>
      <c r="P200" s="3">
        <v>3.7974600000000001</v>
      </c>
      <c r="Q200" s="3" t="s">
        <v>932</v>
      </c>
      <c r="S200" s="1">
        <v>45383</v>
      </c>
    </row>
    <row r="201" spans="1:19" x14ac:dyDescent="0.25">
      <c r="A201" t="s">
        <v>645</v>
      </c>
      <c r="B201" t="s">
        <v>646</v>
      </c>
      <c r="C201" t="s">
        <v>647</v>
      </c>
      <c r="D201" t="s">
        <v>112</v>
      </c>
      <c r="E201">
        <v>66713</v>
      </c>
      <c r="F201" t="s">
        <v>36</v>
      </c>
      <c r="G201" t="s">
        <v>931</v>
      </c>
      <c r="H201" t="s">
        <v>22</v>
      </c>
      <c r="I201">
        <v>53</v>
      </c>
      <c r="J201">
        <v>42.5</v>
      </c>
      <c r="K201" t="s">
        <v>17</v>
      </c>
      <c r="L201" s="2">
        <v>2.14174</v>
      </c>
      <c r="M201" s="2" t="s">
        <v>933</v>
      </c>
      <c r="N201" s="3">
        <v>0.55479999999999996</v>
      </c>
      <c r="O201" s="3" t="s">
        <v>932</v>
      </c>
      <c r="P201" s="2">
        <v>3.2442600000000001</v>
      </c>
      <c r="Q201" s="2" t="s">
        <v>933</v>
      </c>
      <c r="S201" s="1">
        <v>45383</v>
      </c>
    </row>
    <row r="202" spans="1:19" x14ac:dyDescent="0.25">
      <c r="A202" s="3" t="s">
        <v>648</v>
      </c>
      <c r="B202" s="3" t="s">
        <v>649</v>
      </c>
      <c r="C202" s="3" t="s">
        <v>650</v>
      </c>
      <c r="D202" s="3" t="s">
        <v>112</v>
      </c>
      <c r="E202" s="3">
        <v>66549</v>
      </c>
      <c r="F202" s="3" t="s">
        <v>265</v>
      </c>
      <c r="G202" s="3" t="s">
        <v>931</v>
      </c>
      <c r="H202" s="3" t="s">
        <v>24</v>
      </c>
      <c r="I202" s="3">
        <v>40</v>
      </c>
      <c r="J202" s="3">
        <v>32.9</v>
      </c>
      <c r="K202" s="3" t="s">
        <v>17</v>
      </c>
      <c r="L202" s="3">
        <v>3.3446799999999999</v>
      </c>
      <c r="M202" s="3" t="s">
        <v>932</v>
      </c>
      <c r="N202" s="3">
        <v>0.67134000000000005</v>
      </c>
      <c r="O202" s="3" t="s">
        <v>932</v>
      </c>
      <c r="P202" s="3">
        <v>4.2812200000000002</v>
      </c>
      <c r="Q202" s="3" t="s">
        <v>932</v>
      </c>
      <c r="S202" s="1">
        <v>45383</v>
      </c>
    </row>
    <row r="203" spans="1:19" x14ac:dyDescent="0.25">
      <c r="A203" s="3" t="s">
        <v>651</v>
      </c>
      <c r="B203" s="3" t="s">
        <v>652</v>
      </c>
      <c r="C203" s="3" t="s">
        <v>653</v>
      </c>
      <c r="D203" s="3" t="s">
        <v>112</v>
      </c>
      <c r="E203" s="3">
        <v>66018</v>
      </c>
      <c r="F203" s="3" t="s">
        <v>47</v>
      </c>
      <c r="G203" s="3" t="s">
        <v>931</v>
      </c>
      <c r="H203" s="3" t="s">
        <v>22</v>
      </c>
      <c r="I203" s="3">
        <v>49</v>
      </c>
      <c r="J203" s="3">
        <v>41.6</v>
      </c>
      <c r="K203" s="3" t="s">
        <v>17</v>
      </c>
      <c r="L203" s="3">
        <v>2.8483800000000001</v>
      </c>
      <c r="M203" s="3" t="s">
        <v>932</v>
      </c>
      <c r="N203" s="3">
        <v>0.59865999999999997</v>
      </c>
      <c r="O203" s="3" t="s">
        <v>932</v>
      </c>
      <c r="P203" s="3">
        <v>4.2378400000000003</v>
      </c>
      <c r="Q203" s="3" t="s">
        <v>932</v>
      </c>
      <c r="S203" s="1">
        <v>45383</v>
      </c>
    </row>
    <row r="204" spans="1:19" x14ac:dyDescent="0.25">
      <c r="A204" s="3" t="s">
        <v>654</v>
      </c>
      <c r="B204" s="3" t="s">
        <v>655</v>
      </c>
      <c r="C204" s="3" t="s">
        <v>656</v>
      </c>
      <c r="D204" s="3" t="s">
        <v>112</v>
      </c>
      <c r="E204" s="3">
        <v>67445</v>
      </c>
      <c r="F204" s="3" t="s">
        <v>577</v>
      </c>
      <c r="G204" s="3" t="s">
        <v>931</v>
      </c>
      <c r="H204" s="3" t="s">
        <v>24</v>
      </c>
      <c r="I204" s="3">
        <v>50</v>
      </c>
      <c r="J204" s="3">
        <v>25.3</v>
      </c>
      <c r="K204" s="3" t="s">
        <v>17</v>
      </c>
      <c r="L204" s="3">
        <v>3.0715400000000002</v>
      </c>
      <c r="M204" s="3" t="s">
        <v>932</v>
      </c>
      <c r="N204" s="3">
        <v>0.62973999999999997</v>
      </c>
      <c r="O204" s="3" t="s">
        <v>932</v>
      </c>
      <c r="P204" s="3">
        <v>4.4296600000000002</v>
      </c>
      <c r="Q204" s="3" t="s">
        <v>932</v>
      </c>
      <c r="S204" s="1">
        <v>45383</v>
      </c>
    </row>
    <row r="205" spans="1:19" x14ac:dyDescent="0.25">
      <c r="A205" t="s">
        <v>657</v>
      </c>
      <c r="B205" t="s">
        <v>658</v>
      </c>
      <c r="C205" t="s">
        <v>659</v>
      </c>
      <c r="D205" t="s">
        <v>112</v>
      </c>
      <c r="E205">
        <v>67431</v>
      </c>
      <c r="F205" t="s">
        <v>107</v>
      </c>
      <c r="G205" t="s">
        <v>931</v>
      </c>
      <c r="H205" t="s">
        <v>24</v>
      </c>
      <c r="I205">
        <v>40</v>
      </c>
      <c r="J205">
        <v>31</v>
      </c>
      <c r="K205" t="s">
        <v>17</v>
      </c>
      <c r="L205" s="3">
        <v>2.5585100000000001</v>
      </c>
      <c r="M205" s="3" t="s">
        <v>932</v>
      </c>
      <c r="N205" s="2">
        <v>0.52278000000000002</v>
      </c>
      <c r="O205" s="2" t="s">
        <v>933</v>
      </c>
      <c r="P205" s="3">
        <v>3.8785500000000002</v>
      </c>
      <c r="Q205" s="3" t="s">
        <v>932</v>
      </c>
      <c r="S205" s="1">
        <v>45383</v>
      </c>
    </row>
    <row r="206" spans="1:19" x14ac:dyDescent="0.25">
      <c r="A206" t="s">
        <v>660</v>
      </c>
      <c r="B206" t="s">
        <v>661</v>
      </c>
      <c r="C206" t="s">
        <v>37</v>
      </c>
      <c r="D206" t="s">
        <v>112</v>
      </c>
      <c r="E206">
        <v>67441</v>
      </c>
      <c r="F206" t="s">
        <v>107</v>
      </c>
      <c r="G206" t="s">
        <v>931</v>
      </c>
      <c r="H206" t="s">
        <v>24</v>
      </c>
      <c r="I206">
        <v>40</v>
      </c>
      <c r="J206">
        <v>35.9</v>
      </c>
      <c r="K206" t="s">
        <v>17</v>
      </c>
      <c r="L206" s="2">
        <v>2.2456299999999998</v>
      </c>
      <c r="M206" s="2" t="s">
        <v>933</v>
      </c>
      <c r="N206" s="2">
        <v>0.45827000000000001</v>
      </c>
      <c r="O206" s="2" t="s">
        <v>933</v>
      </c>
      <c r="P206" s="3">
        <v>3.5003199999999999</v>
      </c>
      <c r="Q206" s="3" t="s">
        <v>932</v>
      </c>
      <c r="S206" s="1">
        <v>45383</v>
      </c>
    </row>
    <row r="207" spans="1:19" x14ac:dyDescent="0.25">
      <c r="A207" s="3" t="s">
        <v>662</v>
      </c>
      <c r="B207" s="3" t="s">
        <v>663</v>
      </c>
      <c r="C207" s="3" t="s">
        <v>664</v>
      </c>
      <c r="D207" s="3" t="s">
        <v>112</v>
      </c>
      <c r="E207" s="3">
        <v>66449</v>
      </c>
      <c r="F207" s="3" t="s">
        <v>127</v>
      </c>
      <c r="G207" s="3" t="s">
        <v>931</v>
      </c>
      <c r="H207" s="3" t="s">
        <v>24</v>
      </c>
      <c r="I207" s="3">
        <v>53</v>
      </c>
      <c r="J207" s="3">
        <v>42.9</v>
      </c>
      <c r="K207" s="3" t="s">
        <v>17</v>
      </c>
      <c r="L207" s="3">
        <v>3.5692499999999998</v>
      </c>
      <c r="M207" s="3" t="s">
        <v>932</v>
      </c>
      <c r="N207" s="3">
        <v>0.72760000000000002</v>
      </c>
      <c r="O207" s="3" t="s">
        <v>932</v>
      </c>
      <c r="P207" s="3">
        <v>4.7541900000000004</v>
      </c>
      <c r="Q207" s="3" t="s">
        <v>932</v>
      </c>
      <c r="S207" s="1">
        <v>45383</v>
      </c>
    </row>
    <row r="208" spans="1:19" x14ac:dyDescent="0.25">
      <c r="A208" t="s">
        <v>665</v>
      </c>
      <c r="B208" t="s">
        <v>666</v>
      </c>
      <c r="C208" t="s">
        <v>338</v>
      </c>
      <c r="D208" t="s">
        <v>112</v>
      </c>
      <c r="E208">
        <v>66216</v>
      </c>
      <c r="F208" t="s">
        <v>47</v>
      </c>
      <c r="G208" t="s">
        <v>931</v>
      </c>
      <c r="H208" t="s">
        <v>16</v>
      </c>
      <c r="I208">
        <v>92</v>
      </c>
      <c r="J208">
        <v>68</v>
      </c>
      <c r="K208" t="s">
        <v>17</v>
      </c>
      <c r="L208" s="2">
        <v>2.0754600000000001</v>
      </c>
      <c r="M208" s="2" t="s">
        <v>933</v>
      </c>
      <c r="N208" s="3">
        <v>0.80428999999999995</v>
      </c>
      <c r="O208" s="3" t="s">
        <v>932</v>
      </c>
      <c r="P208" s="3">
        <v>4.3660100000000002</v>
      </c>
      <c r="Q208" s="3" t="s">
        <v>932</v>
      </c>
      <c r="S208" s="1">
        <v>45383</v>
      </c>
    </row>
    <row r="209" spans="1:19" x14ac:dyDescent="0.25">
      <c r="A209" t="s">
        <v>667</v>
      </c>
      <c r="B209" t="s">
        <v>668</v>
      </c>
      <c r="C209" t="s">
        <v>669</v>
      </c>
      <c r="D209" t="s">
        <v>112</v>
      </c>
      <c r="E209">
        <v>67646</v>
      </c>
      <c r="F209" t="s">
        <v>51</v>
      </c>
      <c r="G209" t="s">
        <v>931</v>
      </c>
      <c r="H209" t="s">
        <v>35</v>
      </c>
      <c r="I209">
        <v>36</v>
      </c>
      <c r="J209">
        <v>27.3</v>
      </c>
      <c r="K209" t="s">
        <v>17</v>
      </c>
      <c r="L209" s="3">
        <v>3.3857499999999998</v>
      </c>
      <c r="M209" s="3" t="s">
        <v>932</v>
      </c>
      <c r="N209" s="2">
        <v>0.41</v>
      </c>
      <c r="O209" s="2" t="s">
        <v>933</v>
      </c>
      <c r="P209" s="3">
        <v>4.7082300000000004</v>
      </c>
      <c r="Q209" s="3" t="s">
        <v>932</v>
      </c>
      <c r="S209" s="1">
        <v>45383</v>
      </c>
    </row>
    <row r="210" spans="1:19" x14ac:dyDescent="0.25">
      <c r="A210" s="3" t="s">
        <v>670</v>
      </c>
      <c r="B210" s="3" t="s">
        <v>671</v>
      </c>
      <c r="C210" s="3" t="s">
        <v>85</v>
      </c>
      <c r="D210" s="3" t="s">
        <v>112</v>
      </c>
      <c r="E210" s="3">
        <v>67063</v>
      </c>
      <c r="F210" s="3" t="s">
        <v>32</v>
      </c>
      <c r="G210" s="3" t="s">
        <v>931</v>
      </c>
      <c r="H210" s="3" t="s">
        <v>24</v>
      </c>
      <c r="I210" s="3">
        <v>45</v>
      </c>
      <c r="J210" s="3">
        <v>42.4</v>
      </c>
      <c r="K210" s="3" t="s">
        <v>17</v>
      </c>
      <c r="L210" s="3">
        <v>3.2258200000000001</v>
      </c>
      <c r="M210" s="3" t="s">
        <v>932</v>
      </c>
      <c r="N210" s="3">
        <v>0.76082000000000005</v>
      </c>
      <c r="O210" s="3" t="s">
        <v>932</v>
      </c>
      <c r="P210" s="3">
        <v>4.2622900000000001</v>
      </c>
      <c r="Q210" s="3" t="s">
        <v>932</v>
      </c>
      <c r="S210" s="1">
        <v>45383</v>
      </c>
    </row>
    <row r="211" spans="1:19" x14ac:dyDescent="0.25">
      <c r="A211" t="s">
        <v>672</v>
      </c>
      <c r="B211" t="s">
        <v>673</v>
      </c>
      <c r="C211" t="s">
        <v>111</v>
      </c>
      <c r="D211" t="s">
        <v>112</v>
      </c>
      <c r="E211">
        <v>67213</v>
      </c>
      <c r="F211" t="s">
        <v>67</v>
      </c>
      <c r="G211" t="s">
        <v>927</v>
      </c>
      <c r="H211" t="s">
        <v>24</v>
      </c>
      <c r="I211">
        <v>51</v>
      </c>
      <c r="J211">
        <v>42.5</v>
      </c>
      <c r="K211" t="s">
        <v>17</v>
      </c>
      <c r="L211" s="3">
        <v>3.1293199999999999</v>
      </c>
      <c r="M211" s="3" t="s">
        <v>932</v>
      </c>
      <c r="N211" s="2">
        <v>0.42543999999999998</v>
      </c>
      <c r="O211" s="2" t="s">
        <v>933</v>
      </c>
      <c r="P211" s="3">
        <v>4.4729200000000002</v>
      </c>
      <c r="Q211" s="3" t="s">
        <v>932</v>
      </c>
      <c r="S211" s="1">
        <v>45383</v>
      </c>
    </row>
    <row r="212" spans="1:19" x14ac:dyDescent="0.25">
      <c r="A212" t="s">
        <v>674</v>
      </c>
      <c r="B212" t="s">
        <v>675</v>
      </c>
      <c r="C212" t="s">
        <v>39</v>
      </c>
      <c r="D212" t="s">
        <v>112</v>
      </c>
      <c r="E212">
        <v>67156</v>
      </c>
      <c r="F212" t="s">
        <v>417</v>
      </c>
      <c r="G212" t="s">
        <v>931</v>
      </c>
      <c r="H212" t="s">
        <v>29</v>
      </c>
      <c r="I212">
        <v>41</v>
      </c>
      <c r="J212">
        <v>36.6</v>
      </c>
      <c r="K212" t="s">
        <v>17</v>
      </c>
      <c r="M212" t="s">
        <v>934</v>
      </c>
      <c r="O212" t="s">
        <v>934</v>
      </c>
      <c r="Q212" t="s">
        <v>934</v>
      </c>
      <c r="S212" s="1">
        <v>45383</v>
      </c>
    </row>
    <row r="213" spans="1:19" x14ac:dyDescent="0.25">
      <c r="A213" s="3" t="s">
        <v>676</v>
      </c>
      <c r="B213" s="3" t="s">
        <v>677</v>
      </c>
      <c r="C213" s="3" t="s">
        <v>678</v>
      </c>
      <c r="D213" s="3" t="s">
        <v>112</v>
      </c>
      <c r="E213" s="3">
        <v>67570</v>
      </c>
      <c r="F213" s="3" t="s">
        <v>133</v>
      </c>
      <c r="G213" s="3" t="s">
        <v>931</v>
      </c>
      <c r="H213" s="3" t="s">
        <v>24</v>
      </c>
      <c r="I213" s="3">
        <v>43</v>
      </c>
      <c r="J213" s="3">
        <v>32.799999999999997</v>
      </c>
      <c r="K213" s="3" t="s">
        <v>17</v>
      </c>
      <c r="L213" s="3">
        <v>3.8166000000000002</v>
      </c>
      <c r="M213" s="3" t="s">
        <v>932</v>
      </c>
      <c r="N213" s="3">
        <v>0.81086999999999998</v>
      </c>
      <c r="O213" s="3" t="s">
        <v>932</v>
      </c>
      <c r="P213" s="3">
        <v>5.3709699999999998</v>
      </c>
      <c r="Q213" s="3" t="s">
        <v>932</v>
      </c>
      <c r="S213" s="1">
        <v>45383</v>
      </c>
    </row>
    <row r="214" spans="1:19" x14ac:dyDescent="0.25">
      <c r="A214" t="s">
        <v>679</v>
      </c>
      <c r="B214" t="s">
        <v>680</v>
      </c>
      <c r="C214" t="s">
        <v>681</v>
      </c>
      <c r="D214" t="s">
        <v>112</v>
      </c>
      <c r="E214">
        <v>67449</v>
      </c>
      <c r="F214" t="s">
        <v>107</v>
      </c>
      <c r="G214" t="s">
        <v>931</v>
      </c>
      <c r="H214" t="s">
        <v>29</v>
      </c>
      <c r="I214">
        <v>45</v>
      </c>
      <c r="J214">
        <v>28.7</v>
      </c>
      <c r="K214" t="s">
        <v>17</v>
      </c>
      <c r="L214" s="2">
        <v>2.1859500000000001</v>
      </c>
      <c r="M214" s="2" t="s">
        <v>933</v>
      </c>
      <c r="N214" s="3">
        <v>0.62392000000000003</v>
      </c>
      <c r="O214" s="3" t="s">
        <v>932</v>
      </c>
      <c r="P214" s="2">
        <v>3.2591999999999999</v>
      </c>
      <c r="Q214" s="2" t="s">
        <v>933</v>
      </c>
      <c r="S214" s="1">
        <v>45383</v>
      </c>
    </row>
    <row r="215" spans="1:19" x14ac:dyDescent="0.25">
      <c r="A215" t="s">
        <v>682</v>
      </c>
      <c r="B215" t="s">
        <v>683</v>
      </c>
      <c r="C215" t="s">
        <v>66</v>
      </c>
      <c r="D215" t="s">
        <v>112</v>
      </c>
      <c r="E215">
        <v>66061</v>
      </c>
      <c r="F215" t="s">
        <v>47</v>
      </c>
      <c r="G215" t="s">
        <v>931</v>
      </c>
      <c r="H215" t="s">
        <v>29</v>
      </c>
      <c r="I215">
        <v>34</v>
      </c>
      <c r="J215">
        <v>28.4</v>
      </c>
      <c r="K215" t="s">
        <v>40</v>
      </c>
      <c r="L215" s="2">
        <v>2.2627600000000001</v>
      </c>
      <c r="M215" s="2" t="s">
        <v>933</v>
      </c>
      <c r="N215" s="3">
        <v>1.5639400000000001</v>
      </c>
      <c r="O215" s="3" t="s">
        <v>932</v>
      </c>
      <c r="P215" s="3">
        <v>4.9801399999999996</v>
      </c>
      <c r="Q215" s="3" t="s">
        <v>932</v>
      </c>
      <c r="S215" s="1">
        <v>45383</v>
      </c>
    </row>
    <row r="216" spans="1:19" x14ac:dyDescent="0.25">
      <c r="A216" t="s">
        <v>684</v>
      </c>
      <c r="B216" t="s">
        <v>685</v>
      </c>
      <c r="C216" t="s">
        <v>686</v>
      </c>
      <c r="D216" t="s">
        <v>112</v>
      </c>
      <c r="E216">
        <v>66938</v>
      </c>
      <c r="F216" t="s">
        <v>577</v>
      </c>
      <c r="G216" t="s">
        <v>931</v>
      </c>
      <c r="H216" t="s">
        <v>24</v>
      </c>
      <c r="I216">
        <v>34</v>
      </c>
      <c r="J216">
        <v>31.9</v>
      </c>
      <c r="K216" t="s">
        <v>17</v>
      </c>
      <c r="L216" s="2">
        <v>2.4494500000000001</v>
      </c>
      <c r="M216" s="2" t="s">
        <v>933</v>
      </c>
      <c r="N216" s="3">
        <v>0.67956000000000005</v>
      </c>
      <c r="O216" s="3" t="s">
        <v>932</v>
      </c>
      <c r="P216" s="3">
        <v>3.6619700000000002</v>
      </c>
      <c r="Q216" s="3" t="s">
        <v>932</v>
      </c>
      <c r="S216" s="1">
        <v>45383</v>
      </c>
    </row>
    <row r="217" spans="1:19" x14ac:dyDescent="0.25">
      <c r="A217" t="s">
        <v>687</v>
      </c>
      <c r="B217" t="s">
        <v>688</v>
      </c>
      <c r="C217" t="s">
        <v>689</v>
      </c>
      <c r="D217" t="s">
        <v>112</v>
      </c>
      <c r="E217">
        <v>66953</v>
      </c>
      <c r="F217" t="s">
        <v>27</v>
      </c>
      <c r="G217" t="s">
        <v>931</v>
      </c>
      <c r="H217" t="s">
        <v>24</v>
      </c>
      <c r="I217">
        <v>52</v>
      </c>
      <c r="J217">
        <v>37.299999999999997</v>
      </c>
      <c r="K217" t="s">
        <v>17</v>
      </c>
      <c r="L217" s="2">
        <v>1.8386199999999999</v>
      </c>
      <c r="M217" s="2" t="s">
        <v>933</v>
      </c>
      <c r="N217" s="3">
        <v>0.80817000000000005</v>
      </c>
      <c r="O217" s="3" t="s">
        <v>932</v>
      </c>
      <c r="P217" s="2">
        <v>3.1544500000000002</v>
      </c>
      <c r="Q217" s="2" t="s">
        <v>933</v>
      </c>
      <c r="S217" s="1">
        <v>45383</v>
      </c>
    </row>
    <row r="218" spans="1:19" x14ac:dyDescent="0.25">
      <c r="A218" s="3" t="s">
        <v>690</v>
      </c>
      <c r="B218" s="3" t="s">
        <v>691</v>
      </c>
      <c r="C218" s="3" t="s">
        <v>100</v>
      </c>
      <c r="D218" s="3" t="s">
        <v>112</v>
      </c>
      <c r="E218" s="3">
        <v>67464</v>
      </c>
      <c r="F218" s="3" t="s">
        <v>518</v>
      </c>
      <c r="G218" s="3" t="s">
        <v>931</v>
      </c>
      <c r="H218" s="3" t="s">
        <v>24</v>
      </c>
      <c r="I218" s="3">
        <v>36</v>
      </c>
      <c r="J218" s="3">
        <v>29.5</v>
      </c>
      <c r="K218" s="3" t="s">
        <v>17</v>
      </c>
      <c r="L218" s="3">
        <v>2.5012500000000002</v>
      </c>
      <c r="M218" s="3" t="s">
        <v>932</v>
      </c>
      <c r="N218" s="3">
        <v>1.2958700000000001</v>
      </c>
      <c r="O218" s="3" t="s">
        <v>932</v>
      </c>
      <c r="P218" s="3">
        <v>4.1262499999999998</v>
      </c>
      <c r="Q218" s="3" t="s">
        <v>932</v>
      </c>
      <c r="S218" s="1">
        <v>45383</v>
      </c>
    </row>
    <row r="219" spans="1:19" x14ac:dyDescent="0.25">
      <c r="A219" s="3" t="s">
        <v>692</v>
      </c>
      <c r="B219" s="3" t="s">
        <v>693</v>
      </c>
      <c r="C219" s="3" t="s">
        <v>433</v>
      </c>
      <c r="D219" s="3" t="s">
        <v>112</v>
      </c>
      <c r="E219" s="3">
        <v>67601</v>
      </c>
      <c r="F219" s="3" t="s">
        <v>434</v>
      </c>
      <c r="G219" s="3" t="s">
        <v>927</v>
      </c>
      <c r="H219" s="3" t="s">
        <v>24</v>
      </c>
      <c r="I219" s="3">
        <v>96</v>
      </c>
      <c r="J219" s="3">
        <v>76.8</v>
      </c>
      <c r="K219" s="3" t="s">
        <v>17</v>
      </c>
      <c r="L219" s="3">
        <v>2.7317499999999999</v>
      </c>
      <c r="M219" s="3" t="s">
        <v>932</v>
      </c>
      <c r="N219" s="3">
        <v>0.81164000000000003</v>
      </c>
      <c r="O219" s="3" t="s">
        <v>932</v>
      </c>
      <c r="P219" s="3">
        <v>4.1680700000000002</v>
      </c>
      <c r="Q219" s="3" t="s">
        <v>932</v>
      </c>
      <c r="S219" s="1">
        <v>45383</v>
      </c>
    </row>
    <row r="220" spans="1:19" x14ac:dyDescent="0.25">
      <c r="A220" t="s">
        <v>694</v>
      </c>
      <c r="B220" t="s">
        <v>695</v>
      </c>
      <c r="C220" t="s">
        <v>463</v>
      </c>
      <c r="D220" t="s">
        <v>112</v>
      </c>
      <c r="E220">
        <v>66208</v>
      </c>
      <c r="F220" t="s">
        <v>47</v>
      </c>
      <c r="G220" t="s">
        <v>931</v>
      </c>
      <c r="H220" t="s">
        <v>22</v>
      </c>
      <c r="I220">
        <v>45</v>
      </c>
      <c r="J220">
        <v>31.5</v>
      </c>
      <c r="K220" t="s">
        <v>17</v>
      </c>
      <c r="L220" s="2">
        <v>2.2443900000000001</v>
      </c>
      <c r="M220" s="2" t="s">
        <v>933</v>
      </c>
      <c r="N220" s="3">
        <v>0.88983999999999996</v>
      </c>
      <c r="O220" s="3" t="s">
        <v>932</v>
      </c>
      <c r="P220" s="3">
        <v>4.2769500000000003</v>
      </c>
      <c r="Q220" s="3" t="s">
        <v>932</v>
      </c>
      <c r="S220" s="1">
        <v>45383</v>
      </c>
    </row>
    <row r="221" spans="1:19" x14ac:dyDescent="0.25">
      <c r="A221" s="3" t="s">
        <v>696</v>
      </c>
      <c r="B221" s="3" t="s">
        <v>697</v>
      </c>
      <c r="C221" s="3" t="s">
        <v>698</v>
      </c>
      <c r="D221" s="3" t="s">
        <v>112</v>
      </c>
      <c r="E221" s="3">
        <v>67834</v>
      </c>
      <c r="F221" s="3" t="s">
        <v>84</v>
      </c>
      <c r="G221" s="3" t="s">
        <v>931</v>
      </c>
      <c r="H221" s="3" t="s">
        <v>58</v>
      </c>
      <c r="I221" s="3">
        <v>27</v>
      </c>
      <c r="J221" s="3">
        <v>26.2</v>
      </c>
      <c r="K221" s="3" t="s">
        <v>17</v>
      </c>
      <c r="L221" s="3">
        <v>2.9573999999999998</v>
      </c>
      <c r="M221" s="3" t="s">
        <v>932</v>
      </c>
      <c r="N221" s="3">
        <v>0.94557999999999998</v>
      </c>
      <c r="O221" s="3" t="s">
        <v>932</v>
      </c>
      <c r="P221" s="3">
        <v>4.0694499999999998</v>
      </c>
      <c r="Q221" s="3" t="s">
        <v>932</v>
      </c>
      <c r="S221" s="1">
        <v>45383</v>
      </c>
    </row>
    <row r="222" spans="1:19" x14ac:dyDescent="0.25">
      <c r="A222" t="s">
        <v>699</v>
      </c>
      <c r="B222" t="s">
        <v>700</v>
      </c>
      <c r="C222" t="s">
        <v>111</v>
      </c>
      <c r="D222" t="s">
        <v>112</v>
      </c>
      <c r="E222">
        <v>67209</v>
      </c>
      <c r="F222" t="s">
        <v>67</v>
      </c>
      <c r="G222" t="s">
        <v>927</v>
      </c>
      <c r="H222" t="s">
        <v>22</v>
      </c>
      <c r="I222">
        <v>72</v>
      </c>
      <c r="J222">
        <v>66.599999999999994</v>
      </c>
      <c r="K222" t="s">
        <v>17</v>
      </c>
      <c r="L222" s="3">
        <v>3.23306</v>
      </c>
      <c r="M222" s="3" t="s">
        <v>932</v>
      </c>
      <c r="N222" s="2">
        <v>0.46739999999999998</v>
      </c>
      <c r="O222" s="2" t="s">
        <v>933</v>
      </c>
      <c r="P222" s="3">
        <v>5.0808400000000002</v>
      </c>
      <c r="Q222" s="3" t="s">
        <v>932</v>
      </c>
      <c r="S222" s="1">
        <v>45383</v>
      </c>
    </row>
    <row r="223" spans="1:19" x14ac:dyDescent="0.25">
      <c r="A223" s="3" t="s">
        <v>701</v>
      </c>
      <c r="B223" s="3" t="s">
        <v>702</v>
      </c>
      <c r="C223" s="3" t="s">
        <v>703</v>
      </c>
      <c r="D223" s="3" t="s">
        <v>112</v>
      </c>
      <c r="E223" s="3">
        <v>66025</v>
      </c>
      <c r="F223" s="3" t="s">
        <v>65</v>
      </c>
      <c r="G223" s="3" t="s">
        <v>931</v>
      </c>
      <c r="H223" s="3" t="s">
        <v>16</v>
      </c>
      <c r="I223" s="3">
        <v>65</v>
      </c>
      <c r="J223" s="3">
        <v>51.1</v>
      </c>
      <c r="K223" s="3" t="s">
        <v>17</v>
      </c>
      <c r="L223" s="3">
        <v>2.5701499999999999</v>
      </c>
      <c r="M223" s="3" t="s">
        <v>932</v>
      </c>
      <c r="N223" s="3">
        <v>0.56835999999999998</v>
      </c>
      <c r="O223" s="3" t="s">
        <v>932</v>
      </c>
      <c r="P223" s="3">
        <v>4.0180899999999999</v>
      </c>
      <c r="Q223" s="3" t="s">
        <v>932</v>
      </c>
      <c r="S223" s="1">
        <v>45383</v>
      </c>
    </row>
    <row r="224" spans="1:19" x14ac:dyDescent="0.25">
      <c r="A224" s="3" t="s">
        <v>704</v>
      </c>
      <c r="B224" s="3" t="s">
        <v>705</v>
      </c>
      <c r="C224" s="3" t="s">
        <v>66</v>
      </c>
      <c r="D224" s="3" t="s">
        <v>112</v>
      </c>
      <c r="E224" s="3">
        <v>66062</v>
      </c>
      <c r="F224" s="3" t="s">
        <v>47</v>
      </c>
      <c r="G224" s="3" t="s">
        <v>931</v>
      </c>
      <c r="H224" s="3" t="s">
        <v>24</v>
      </c>
      <c r="I224" s="3">
        <v>50</v>
      </c>
      <c r="J224" s="3">
        <v>36.9</v>
      </c>
      <c r="K224" s="3" t="s">
        <v>40</v>
      </c>
      <c r="L224" s="3">
        <v>3.32335</v>
      </c>
      <c r="M224" s="3" t="s">
        <v>932</v>
      </c>
      <c r="N224" s="3">
        <v>1.2349300000000001</v>
      </c>
      <c r="O224" s="3" t="s">
        <v>932</v>
      </c>
      <c r="P224" s="3">
        <v>6.1610899999999997</v>
      </c>
      <c r="Q224" s="3" t="s">
        <v>932</v>
      </c>
      <c r="S224" s="1">
        <v>45383</v>
      </c>
    </row>
    <row r="225" spans="1:19" x14ac:dyDescent="0.25">
      <c r="A225" t="s">
        <v>706</v>
      </c>
      <c r="B225" t="s">
        <v>707</v>
      </c>
      <c r="C225" t="s">
        <v>708</v>
      </c>
      <c r="D225" t="s">
        <v>112</v>
      </c>
      <c r="E225">
        <v>67031</v>
      </c>
      <c r="F225" t="s">
        <v>455</v>
      </c>
      <c r="G225" t="s">
        <v>931</v>
      </c>
      <c r="H225" t="s">
        <v>22</v>
      </c>
      <c r="I225">
        <v>45</v>
      </c>
      <c r="J225">
        <v>32.299999999999997</v>
      </c>
      <c r="K225" t="s">
        <v>17</v>
      </c>
      <c r="L225" s="2">
        <v>1.9985900000000001</v>
      </c>
      <c r="M225" s="2" t="s">
        <v>933</v>
      </c>
      <c r="N225" s="3">
        <v>0.88912999999999998</v>
      </c>
      <c r="O225" s="3" t="s">
        <v>932</v>
      </c>
      <c r="P225" s="2">
        <v>3.0576400000000001</v>
      </c>
      <c r="Q225" s="2" t="s">
        <v>933</v>
      </c>
      <c r="S225" s="1">
        <v>45383</v>
      </c>
    </row>
    <row r="226" spans="1:19" x14ac:dyDescent="0.25">
      <c r="A226" s="3" t="s">
        <v>709</v>
      </c>
      <c r="B226" s="3" t="s">
        <v>710</v>
      </c>
      <c r="C226" s="3" t="s">
        <v>471</v>
      </c>
      <c r="D226" s="3" t="s">
        <v>112</v>
      </c>
      <c r="E226" s="3">
        <v>67420</v>
      </c>
      <c r="F226" s="3" t="s">
        <v>77</v>
      </c>
      <c r="G226" s="3" t="s">
        <v>931</v>
      </c>
      <c r="H226" s="3" t="s">
        <v>19</v>
      </c>
      <c r="I226" s="3">
        <v>36</v>
      </c>
      <c r="J226" s="3">
        <v>31</v>
      </c>
      <c r="K226" s="3" t="s">
        <v>17</v>
      </c>
      <c r="L226" s="3">
        <v>2.95072</v>
      </c>
      <c r="M226" s="3" t="s">
        <v>932</v>
      </c>
      <c r="N226" s="3">
        <v>0.90710999999999997</v>
      </c>
      <c r="O226" s="3" t="s">
        <v>932</v>
      </c>
      <c r="P226" s="3">
        <v>4.5247599999999997</v>
      </c>
      <c r="Q226" s="3" t="s">
        <v>932</v>
      </c>
      <c r="S226" s="1">
        <v>45383</v>
      </c>
    </row>
    <row r="227" spans="1:19" x14ac:dyDescent="0.25">
      <c r="A227" t="s">
        <v>711</v>
      </c>
      <c r="B227" t="s">
        <v>712</v>
      </c>
      <c r="C227" t="s">
        <v>713</v>
      </c>
      <c r="D227" t="s">
        <v>112</v>
      </c>
      <c r="E227">
        <v>67654</v>
      </c>
      <c r="F227" t="s">
        <v>714</v>
      </c>
      <c r="G227" t="s">
        <v>931</v>
      </c>
      <c r="H227" t="s">
        <v>16</v>
      </c>
      <c r="I227">
        <v>68</v>
      </c>
      <c r="J227">
        <v>38.299999999999997</v>
      </c>
      <c r="K227" t="s">
        <v>17</v>
      </c>
      <c r="L227" s="3">
        <v>3.09029</v>
      </c>
      <c r="M227" s="3" t="s">
        <v>932</v>
      </c>
      <c r="N227" s="2">
        <v>0.53459000000000001</v>
      </c>
      <c r="O227" s="2" t="s">
        <v>933</v>
      </c>
      <c r="P227" s="3">
        <v>4.3094700000000001</v>
      </c>
      <c r="Q227" s="3" t="s">
        <v>932</v>
      </c>
      <c r="S227" s="1">
        <v>45383</v>
      </c>
    </row>
    <row r="228" spans="1:19" x14ac:dyDescent="0.25">
      <c r="A228" s="3" t="s">
        <v>715</v>
      </c>
      <c r="B228" s="3" t="s">
        <v>716</v>
      </c>
      <c r="C228" s="3" t="s">
        <v>717</v>
      </c>
      <c r="D228" s="3" t="s">
        <v>112</v>
      </c>
      <c r="E228" s="3">
        <v>67456</v>
      </c>
      <c r="F228" s="3" t="s">
        <v>518</v>
      </c>
      <c r="G228" s="3" t="s">
        <v>931</v>
      </c>
      <c r="H228" s="3" t="s">
        <v>24</v>
      </c>
      <c r="I228" s="3">
        <v>94</v>
      </c>
      <c r="J228" s="3">
        <v>67</v>
      </c>
      <c r="K228" s="3" t="s">
        <v>17</v>
      </c>
      <c r="L228" s="3">
        <v>3.3345699999999998</v>
      </c>
      <c r="M228" s="3" t="s">
        <v>932</v>
      </c>
      <c r="N228" s="3">
        <v>0.62536000000000003</v>
      </c>
      <c r="O228" s="3" t="s">
        <v>932</v>
      </c>
      <c r="P228" s="3">
        <v>4.8759699999999997</v>
      </c>
      <c r="Q228" s="3" t="s">
        <v>932</v>
      </c>
      <c r="S228" s="1">
        <v>45383</v>
      </c>
    </row>
    <row r="229" spans="1:19" x14ac:dyDescent="0.25">
      <c r="A229" t="s">
        <v>718</v>
      </c>
      <c r="B229" t="s">
        <v>719</v>
      </c>
      <c r="C229" t="s">
        <v>108</v>
      </c>
      <c r="D229" t="s">
        <v>112</v>
      </c>
      <c r="E229">
        <v>66434</v>
      </c>
      <c r="F229" t="s">
        <v>91</v>
      </c>
      <c r="G229" t="s">
        <v>931</v>
      </c>
      <c r="H229" t="s">
        <v>16</v>
      </c>
      <c r="I229">
        <v>49</v>
      </c>
      <c r="J229">
        <v>39.6</v>
      </c>
      <c r="K229" t="s">
        <v>17</v>
      </c>
      <c r="L229" s="3">
        <v>3.0412599999999999</v>
      </c>
      <c r="M229" s="3" t="s">
        <v>932</v>
      </c>
      <c r="N229" s="2">
        <v>0.48248000000000002</v>
      </c>
      <c r="O229" s="2" t="s">
        <v>933</v>
      </c>
      <c r="P229" s="3">
        <v>4.35121</v>
      </c>
      <c r="Q229" s="3" t="s">
        <v>932</v>
      </c>
      <c r="S229" s="1">
        <v>45383</v>
      </c>
    </row>
    <row r="230" spans="1:19" x14ac:dyDescent="0.25">
      <c r="A230" s="3" t="s">
        <v>720</v>
      </c>
      <c r="B230" s="3" t="s">
        <v>721</v>
      </c>
      <c r="C230" s="3" t="s">
        <v>722</v>
      </c>
      <c r="D230" s="3" t="s">
        <v>112</v>
      </c>
      <c r="E230" s="3">
        <v>67457</v>
      </c>
      <c r="F230" s="3" t="s">
        <v>399</v>
      </c>
      <c r="G230" s="3" t="s">
        <v>931</v>
      </c>
      <c r="H230" s="3" t="s">
        <v>58</v>
      </c>
      <c r="I230" s="3">
        <v>36</v>
      </c>
      <c r="J230" s="3">
        <v>25.6</v>
      </c>
      <c r="K230" s="3" t="s">
        <v>17</v>
      </c>
      <c r="L230" s="3">
        <v>2.8557700000000001</v>
      </c>
      <c r="M230" s="3" t="s">
        <v>932</v>
      </c>
      <c r="N230" s="3">
        <v>1.04037</v>
      </c>
      <c r="O230" s="3" t="s">
        <v>932</v>
      </c>
      <c r="P230" s="3">
        <v>4.3485500000000004</v>
      </c>
      <c r="Q230" s="3" t="s">
        <v>932</v>
      </c>
      <c r="S230" s="1">
        <v>45383</v>
      </c>
    </row>
    <row r="231" spans="1:19" x14ac:dyDescent="0.25">
      <c r="A231" s="3" t="s">
        <v>723</v>
      </c>
      <c r="B231" s="3" t="s">
        <v>724</v>
      </c>
      <c r="C231" s="3" t="s">
        <v>106</v>
      </c>
      <c r="D231" s="3" t="s">
        <v>112</v>
      </c>
      <c r="E231" s="3">
        <v>67301</v>
      </c>
      <c r="F231" s="3" t="s">
        <v>23</v>
      </c>
      <c r="G231" s="3" t="s">
        <v>931</v>
      </c>
      <c r="H231" s="3" t="s">
        <v>16</v>
      </c>
      <c r="I231" s="3">
        <v>43</v>
      </c>
      <c r="J231" s="3">
        <v>34</v>
      </c>
      <c r="K231" s="3" t="s">
        <v>17</v>
      </c>
      <c r="L231" s="3">
        <v>2.5727899999999999</v>
      </c>
      <c r="M231" s="3" t="s">
        <v>932</v>
      </c>
      <c r="N231" s="3">
        <v>0.77332999999999996</v>
      </c>
      <c r="O231" s="3" t="s">
        <v>932</v>
      </c>
      <c r="P231" s="3">
        <v>3.9467599999999998</v>
      </c>
      <c r="Q231" s="3" t="s">
        <v>932</v>
      </c>
      <c r="S231" s="1">
        <v>45383</v>
      </c>
    </row>
    <row r="232" spans="1:19" x14ac:dyDescent="0.25">
      <c r="A232" s="3" t="s">
        <v>725</v>
      </c>
      <c r="B232" s="3" t="s">
        <v>726</v>
      </c>
      <c r="C232" s="3" t="s">
        <v>102</v>
      </c>
      <c r="D232" s="3" t="s">
        <v>112</v>
      </c>
      <c r="E232" s="3">
        <v>67801</v>
      </c>
      <c r="F232" s="3" t="s">
        <v>84</v>
      </c>
      <c r="G232" s="3" t="s">
        <v>931</v>
      </c>
      <c r="H232" s="3" t="s">
        <v>45</v>
      </c>
      <c r="I232" s="3">
        <v>56</v>
      </c>
      <c r="J232" s="3">
        <v>49.9</v>
      </c>
      <c r="K232" s="3" t="s">
        <v>17</v>
      </c>
      <c r="L232" s="3">
        <v>4.6411899999999999</v>
      </c>
      <c r="M232" s="3" t="s">
        <v>932</v>
      </c>
      <c r="N232" s="3">
        <v>1.0874699999999999</v>
      </c>
      <c r="O232" s="3" t="s">
        <v>932</v>
      </c>
      <c r="P232" s="3">
        <v>6.05274</v>
      </c>
      <c r="Q232" s="3" t="s">
        <v>932</v>
      </c>
      <c r="S232" s="1">
        <v>45383</v>
      </c>
    </row>
    <row r="233" spans="1:19" x14ac:dyDescent="0.25">
      <c r="A233" s="3" t="s">
        <v>727</v>
      </c>
      <c r="B233" s="3" t="s">
        <v>728</v>
      </c>
      <c r="C233" s="3" t="s">
        <v>259</v>
      </c>
      <c r="D233" s="3" t="s">
        <v>112</v>
      </c>
      <c r="E233" s="3">
        <v>67037</v>
      </c>
      <c r="F233" s="3" t="s">
        <v>67</v>
      </c>
      <c r="G233" s="3" t="s">
        <v>931</v>
      </c>
      <c r="H233" s="3" t="s">
        <v>16</v>
      </c>
      <c r="I233" s="3">
        <v>74</v>
      </c>
      <c r="J233" s="3">
        <v>68.5</v>
      </c>
      <c r="K233" s="3" t="s">
        <v>17</v>
      </c>
      <c r="L233" s="3">
        <v>2.9683700000000002</v>
      </c>
      <c r="M233" s="3" t="s">
        <v>932</v>
      </c>
      <c r="N233" s="3">
        <v>0.76693999999999996</v>
      </c>
      <c r="O233" s="3" t="s">
        <v>932</v>
      </c>
      <c r="P233" s="3">
        <v>4.7869900000000003</v>
      </c>
      <c r="Q233" s="3" t="s">
        <v>932</v>
      </c>
      <c r="S233" s="1">
        <v>45383</v>
      </c>
    </row>
    <row r="234" spans="1:19" x14ac:dyDescent="0.25">
      <c r="A234" s="3" t="s">
        <v>729</v>
      </c>
      <c r="B234" s="3" t="s">
        <v>730</v>
      </c>
      <c r="C234" s="3" t="s">
        <v>39</v>
      </c>
      <c r="D234" s="3" t="s">
        <v>112</v>
      </c>
      <c r="E234" s="3">
        <v>67156</v>
      </c>
      <c r="F234" s="3" t="s">
        <v>417</v>
      </c>
      <c r="G234" s="3" t="s">
        <v>931</v>
      </c>
      <c r="H234" s="3" t="s">
        <v>45</v>
      </c>
      <c r="I234" s="3">
        <v>97</v>
      </c>
      <c r="J234" s="3">
        <v>76.099999999999994</v>
      </c>
      <c r="K234" s="3" t="s">
        <v>17</v>
      </c>
      <c r="L234" s="3">
        <v>3.2661799999999999</v>
      </c>
      <c r="M234" s="3" t="s">
        <v>932</v>
      </c>
      <c r="N234" s="3">
        <v>1.08064</v>
      </c>
      <c r="O234" s="3" t="s">
        <v>932</v>
      </c>
      <c r="P234" s="3">
        <v>5.5078899999999997</v>
      </c>
      <c r="Q234" s="3" t="s">
        <v>932</v>
      </c>
      <c r="S234" s="1">
        <v>45383</v>
      </c>
    </row>
    <row r="235" spans="1:19" x14ac:dyDescent="0.25">
      <c r="A235" t="s">
        <v>731</v>
      </c>
      <c r="B235" t="s">
        <v>732</v>
      </c>
      <c r="C235" t="s">
        <v>179</v>
      </c>
      <c r="D235" t="s">
        <v>112</v>
      </c>
      <c r="E235">
        <v>66209</v>
      </c>
      <c r="F235" t="s">
        <v>47</v>
      </c>
      <c r="G235" t="s">
        <v>931</v>
      </c>
      <c r="H235" t="s">
        <v>16</v>
      </c>
      <c r="I235">
        <v>94</v>
      </c>
      <c r="J235">
        <v>78.599999999999994</v>
      </c>
      <c r="K235" t="s">
        <v>17</v>
      </c>
      <c r="L235" s="2">
        <v>2.0502099999999999</v>
      </c>
      <c r="M235" s="2" t="s">
        <v>933</v>
      </c>
      <c r="N235" s="3">
        <v>1.2397</v>
      </c>
      <c r="O235" s="3" t="s">
        <v>932</v>
      </c>
      <c r="P235" s="3">
        <v>4.5696099999999999</v>
      </c>
      <c r="Q235" s="3" t="s">
        <v>932</v>
      </c>
      <c r="S235" s="1">
        <v>45383</v>
      </c>
    </row>
    <row r="236" spans="1:19" x14ac:dyDescent="0.25">
      <c r="A236" s="3" t="s">
        <v>733</v>
      </c>
      <c r="B236" s="3" t="s">
        <v>734</v>
      </c>
      <c r="C236" s="3" t="s">
        <v>43</v>
      </c>
      <c r="D236" s="3" t="s">
        <v>112</v>
      </c>
      <c r="E236" s="3">
        <v>67068</v>
      </c>
      <c r="F236" s="3" t="s">
        <v>735</v>
      </c>
      <c r="G236" s="3" t="s">
        <v>931</v>
      </c>
      <c r="H236" s="3" t="s">
        <v>24</v>
      </c>
      <c r="I236" s="3">
        <v>54</v>
      </c>
      <c r="J236" s="3">
        <v>47.9</v>
      </c>
      <c r="K236" s="3" t="s">
        <v>17</v>
      </c>
      <c r="L236" s="3">
        <v>3.00956</v>
      </c>
      <c r="M236" s="3" t="s">
        <v>932</v>
      </c>
      <c r="N236" s="3">
        <v>0.58535000000000004</v>
      </c>
      <c r="O236" s="3" t="s">
        <v>932</v>
      </c>
      <c r="P236" s="3">
        <v>4.0850999999999997</v>
      </c>
      <c r="Q236" s="3" t="s">
        <v>932</v>
      </c>
      <c r="S236" s="1">
        <v>45383</v>
      </c>
    </row>
    <row r="237" spans="1:19" x14ac:dyDescent="0.25">
      <c r="A237" s="3" t="s">
        <v>736</v>
      </c>
      <c r="B237" s="3" t="s">
        <v>737</v>
      </c>
      <c r="C237" s="3" t="s">
        <v>384</v>
      </c>
      <c r="D237" s="3" t="s">
        <v>112</v>
      </c>
      <c r="E237" s="3">
        <v>67530</v>
      </c>
      <c r="F237" s="3" t="s">
        <v>385</v>
      </c>
      <c r="G237" s="3" t="s">
        <v>927</v>
      </c>
      <c r="H237" s="3" t="s">
        <v>16</v>
      </c>
      <c r="I237" s="3">
        <v>62</v>
      </c>
      <c r="J237" s="3">
        <v>45.7</v>
      </c>
      <c r="K237" s="3" t="s">
        <v>17</v>
      </c>
      <c r="L237" s="3">
        <v>3.1628699999999998</v>
      </c>
      <c r="M237" s="3" t="s">
        <v>932</v>
      </c>
      <c r="N237" s="3">
        <v>0.8871</v>
      </c>
      <c r="O237" s="3" t="s">
        <v>932</v>
      </c>
      <c r="P237" s="3">
        <v>4.6219700000000001</v>
      </c>
      <c r="Q237" s="3" t="s">
        <v>932</v>
      </c>
      <c r="S237" s="1">
        <v>45383</v>
      </c>
    </row>
    <row r="238" spans="1:19" x14ac:dyDescent="0.25">
      <c r="A238" s="3" t="s">
        <v>738</v>
      </c>
      <c r="B238" s="3" t="s">
        <v>739</v>
      </c>
      <c r="C238" s="3" t="s">
        <v>740</v>
      </c>
      <c r="D238" s="3" t="s">
        <v>112</v>
      </c>
      <c r="E238" s="3">
        <v>67871</v>
      </c>
      <c r="F238" s="3" t="s">
        <v>55</v>
      </c>
      <c r="G238" s="3" t="s">
        <v>931</v>
      </c>
      <c r="H238" s="3" t="s">
        <v>24</v>
      </c>
      <c r="I238" s="3">
        <v>65</v>
      </c>
      <c r="J238" s="3">
        <v>44.8</v>
      </c>
      <c r="K238" s="3" t="s">
        <v>17</v>
      </c>
      <c r="L238" s="3">
        <v>3.12595</v>
      </c>
      <c r="M238" s="3" t="s">
        <v>932</v>
      </c>
      <c r="N238" s="3">
        <v>0.65602000000000005</v>
      </c>
      <c r="O238" s="3" t="s">
        <v>932</v>
      </c>
      <c r="P238" s="3">
        <v>4.2755400000000003</v>
      </c>
      <c r="Q238" s="3" t="s">
        <v>932</v>
      </c>
      <c r="S238" s="1">
        <v>45383</v>
      </c>
    </row>
    <row r="239" spans="1:19" x14ac:dyDescent="0.25">
      <c r="A239" s="3" t="s">
        <v>741</v>
      </c>
      <c r="B239" s="3" t="s">
        <v>742</v>
      </c>
      <c r="C239" s="3" t="s">
        <v>60</v>
      </c>
      <c r="D239" s="3" t="s">
        <v>112</v>
      </c>
      <c r="E239" s="3">
        <v>67844</v>
      </c>
      <c r="F239" s="3" t="s">
        <v>743</v>
      </c>
      <c r="G239" s="3" t="s">
        <v>931</v>
      </c>
      <c r="H239" s="3" t="s">
        <v>58</v>
      </c>
      <c r="I239" s="3">
        <v>20</v>
      </c>
      <c r="J239" s="3">
        <v>18.8</v>
      </c>
      <c r="K239" s="3" t="s">
        <v>17</v>
      </c>
      <c r="L239" s="3">
        <v>2.5533999999999999</v>
      </c>
      <c r="M239" s="3" t="s">
        <v>932</v>
      </c>
      <c r="N239" s="3">
        <v>1.4813000000000001</v>
      </c>
      <c r="O239" s="3" t="s">
        <v>932</v>
      </c>
      <c r="P239" s="3">
        <v>4.3600899999999996</v>
      </c>
      <c r="Q239" s="3" t="s">
        <v>932</v>
      </c>
      <c r="S239" s="1">
        <v>45383</v>
      </c>
    </row>
    <row r="240" spans="1:19" x14ac:dyDescent="0.25">
      <c r="A240" s="3" t="s">
        <v>744</v>
      </c>
      <c r="B240" s="3" t="s">
        <v>745</v>
      </c>
      <c r="C240" s="3" t="s">
        <v>111</v>
      </c>
      <c r="D240" s="3" t="s">
        <v>112</v>
      </c>
      <c r="E240" s="3">
        <v>67206</v>
      </c>
      <c r="F240" s="3" t="s">
        <v>67</v>
      </c>
      <c r="G240" s="3" t="s">
        <v>927</v>
      </c>
      <c r="H240" s="3" t="s">
        <v>21</v>
      </c>
      <c r="I240" s="3">
        <v>84</v>
      </c>
      <c r="J240" s="3">
        <v>72.5</v>
      </c>
      <c r="K240" s="3" t="s">
        <v>17</v>
      </c>
      <c r="L240" s="3">
        <v>2.7058</v>
      </c>
      <c r="M240" s="3" t="s">
        <v>932</v>
      </c>
      <c r="N240" s="3">
        <v>0.69023999999999996</v>
      </c>
      <c r="O240" s="3" t="s">
        <v>932</v>
      </c>
      <c r="P240" s="3">
        <v>4.6257900000000003</v>
      </c>
      <c r="Q240" s="3" t="s">
        <v>932</v>
      </c>
      <c r="S240" s="1">
        <v>45383</v>
      </c>
    </row>
    <row r="241" spans="1:19" x14ac:dyDescent="0.25">
      <c r="A241" s="3" t="s">
        <v>746</v>
      </c>
      <c r="B241" s="3" t="s">
        <v>747</v>
      </c>
      <c r="C241" s="3" t="s">
        <v>79</v>
      </c>
      <c r="D241" s="3" t="s">
        <v>112</v>
      </c>
      <c r="E241" s="3">
        <v>67867</v>
      </c>
      <c r="F241" s="3" t="s">
        <v>748</v>
      </c>
      <c r="G241" s="3" t="s">
        <v>931</v>
      </c>
      <c r="H241" s="3" t="s">
        <v>38</v>
      </c>
      <c r="I241" s="3">
        <v>56</v>
      </c>
      <c r="J241" s="3">
        <v>55.1</v>
      </c>
      <c r="K241" s="3" t="s">
        <v>17</v>
      </c>
      <c r="L241" s="3">
        <v>3.0846300000000002</v>
      </c>
      <c r="M241" s="3" t="s">
        <v>932</v>
      </c>
      <c r="N241" s="3">
        <v>0.66039999999999999</v>
      </c>
      <c r="O241" s="3" t="s">
        <v>932</v>
      </c>
      <c r="P241" s="3">
        <v>4.3166099999999998</v>
      </c>
      <c r="Q241" s="3" t="s">
        <v>932</v>
      </c>
      <c r="S241" s="1">
        <v>45383</v>
      </c>
    </row>
    <row r="242" spans="1:19" x14ac:dyDescent="0.25">
      <c r="A242" t="s">
        <v>749</v>
      </c>
      <c r="B242" t="s">
        <v>750</v>
      </c>
      <c r="C242" t="s">
        <v>751</v>
      </c>
      <c r="D242" t="s">
        <v>112</v>
      </c>
      <c r="E242">
        <v>67578</v>
      </c>
      <c r="F242" t="s">
        <v>752</v>
      </c>
      <c r="G242" t="s">
        <v>931</v>
      </c>
      <c r="H242" t="s">
        <v>24</v>
      </c>
      <c r="I242">
        <v>37</v>
      </c>
      <c r="J242">
        <v>34.9</v>
      </c>
      <c r="K242" t="s">
        <v>17</v>
      </c>
      <c r="L242" s="3">
        <v>2.7848999999999999</v>
      </c>
      <c r="M242" s="3" t="s">
        <v>932</v>
      </c>
      <c r="N242" s="2">
        <v>0.3347</v>
      </c>
      <c r="O242" s="2" t="s">
        <v>933</v>
      </c>
      <c r="P242" s="3">
        <v>3.8530899999999999</v>
      </c>
      <c r="Q242" s="3" t="s">
        <v>932</v>
      </c>
      <c r="S242" s="1">
        <v>45383</v>
      </c>
    </row>
    <row r="243" spans="1:19" x14ac:dyDescent="0.25">
      <c r="A243" t="s">
        <v>753</v>
      </c>
      <c r="B243" t="s">
        <v>754</v>
      </c>
      <c r="C243" t="s">
        <v>163</v>
      </c>
      <c r="D243" t="s">
        <v>112</v>
      </c>
      <c r="E243">
        <v>66002</v>
      </c>
      <c r="F243" t="s">
        <v>164</v>
      </c>
      <c r="G243" t="s">
        <v>927</v>
      </c>
      <c r="H243" t="s">
        <v>19</v>
      </c>
      <c r="I243">
        <v>45</v>
      </c>
      <c r="J243">
        <v>38</v>
      </c>
      <c r="K243" t="s">
        <v>17</v>
      </c>
      <c r="L243" s="3">
        <v>3.3552599999999999</v>
      </c>
      <c r="M243" s="3" t="s">
        <v>932</v>
      </c>
      <c r="N243" s="2">
        <v>5.2269999999999997E-2</v>
      </c>
      <c r="O243" s="2" t="s">
        <v>933</v>
      </c>
      <c r="P243" s="3">
        <v>4.3092100000000002</v>
      </c>
      <c r="Q243" s="3" t="s">
        <v>932</v>
      </c>
      <c r="S243" s="1">
        <v>45383</v>
      </c>
    </row>
    <row r="244" spans="1:19" x14ac:dyDescent="0.25">
      <c r="A244" s="3" t="s">
        <v>755</v>
      </c>
      <c r="B244" s="3" t="s">
        <v>756</v>
      </c>
      <c r="C244" s="3" t="s">
        <v>111</v>
      </c>
      <c r="D244" s="3" t="s">
        <v>112</v>
      </c>
      <c r="E244" s="3">
        <v>67228</v>
      </c>
      <c r="F244" s="3" t="s">
        <v>67</v>
      </c>
      <c r="G244" s="3" t="s">
        <v>927</v>
      </c>
      <c r="H244" s="3" t="s">
        <v>31</v>
      </c>
      <c r="I244" s="3">
        <v>58</v>
      </c>
      <c r="J244" s="3">
        <v>51.1</v>
      </c>
      <c r="K244" s="3" t="s">
        <v>17</v>
      </c>
      <c r="L244" s="3">
        <v>2.8082400000000001</v>
      </c>
      <c r="M244" s="3" t="s">
        <v>932</v>
      </c>
      <c r="N244" s="3">
        <v>0.95267000000000002</v>
      </c>
      <c r="O244" s="3" t="s">
        <v>932</v>
      </c>
      <c r="P244" s="3">
        <v>4.8931899999999997</v>
      </c>
      <c r="Q244" s="3" t="s">
        <v>932</v>
      </c>
      <c r="S244" s="1">
        <v>45383</v>
      </c>
    </row>
    <row r="245" spans="1:19" x14ac:dyDescent="0.25">
      <c r="A245" s="3" t="s">
        <v>757</v>
      </c>
      <c r="B245" s="3" t="s">
        <v>758</v>
      </c>
      <c r="C245" s="3" t="s">
        <v>92</v>
      </c>
      <c r="D245" s="3" t="s">
        <v>112</v>
      </c>
      <c r="E245" s="3">
        <v>66043</v>
      </c>
      <c r="F245" s="3" t="s">
        <v>184</v>
      </c>
      <c r="G245" s="3" t="s">
        <v>931</v>
      </c>
      <c r="H245" s="3" t="s">
        <v>31</v>
      </c>
      <c r="I245" s="3">
        <v>60</v>
      </c>
      <c r="J245" s="3">
        <v>44.5</v>
      </c>
      <c r="K245" s="3" t="s">
        <v>17</v>
      </c>
      <c r="L245" s="3">
        <v>2.4517600000000002</v>
      </c>
      <c r="M245" s="3" t="s">
        <v>932</v>
      </c>
      <c r="N245" s="3">
        <v>0.79127999999999998</v>
      </c>
      <c r="O245" s="3" t="s">
        <v>932</v>
      </c>
      <c r="P245" s="3">
        <v>3.95166</v>
      </c>
      <c r="Q245" s="3" t="s">
        <v>932</v>
      </c>
      <c r="S245" s="1">
        <v>45383</v>
      </c>
    </row>
    <row r="246" spans="1:19" x14ac:dyDescent="0.25">
      <c r="A246" s="3" t="s">
        <v>759</v>
      </c>
      <c r="B246" s="3" t="s">
        <v>760</v>
      </c>
      <c r="C246" s="3" t="s">
        <v>111</v>
      </c>
      <c r="D246" s="3" t="s">
        <v>112</v>
      </c>
      <c r="E246" s="3">
        <v>67213</v>
      </c>
      <c r="F246" s="3" t="s">
        <v>67</v>
      </c>
      <c r="G246" s="3" t="s">
        <v>927</v>
      </c>
      <c r="H246" s="3" t="s">
        <v>24</v>
      </c>
      <c r="I246" s="3">
        <v>22</v>
      </c>
      <c r="J246" s="3">
        <v>17.399999999999999</v>
      </c>
      <c r="K246" s="3" t="s">
        <v>17</v>
      </c>
      <c r="L246" s="3">
        <v>3.8438300000000001</v>
      </c>
      <c r="M246" s="3" t="s">
        <v>932</v>
      </c>
      <c r="N246" s="3">
        <v>0.91520999999999997</v>
      </c>
      <c r="O246" s="3" t="s">
        <v>932</v>
      </c>
      <c r="P246" s="3">
        <v>5.8570799999999998</v>
      </c>
      <c r="Q246" s="3" t="s">
        <v>932</v>
      </c>
      <c r="S246" s="1">
        <v>45383</v>
      </c>
    </row>
    <row r="247" spans="1:19" x14ac:dyDescent="0.25">
      <c r="A247" t="s">
        <v>761</v>
      </c>
      <c r="B247" t="s">
        <v>762</v>
      </c>
      <c r="C247" t="s">
        <v>138</v>
      </c>
      <c r="D247" t="s">
        <v>112</v>
      </c>
      <c r="E247">
        <v>66215</v>
      </c>
      <c r="F247" t="s">
        <v>47</v>
      </c>
      <c r="G247" t="s">
        <v>931</v>
      </c>
      <c r="H247" t="s">
        <v>16</v>
      </c>
      <c r="I247">
        <v>34</v>
      </c>
      <c r="J247">
        <v>32.299999999999997</v>
      </c>
      <c r="K247" t="s">
        <v>17</v>
      </c>
      <c r="L247" s="2">
        <v>2.4292699999999998</v>
      </c>
      <c r="M247" s="2" t="s">
        <v>933</v>
      </c>
      <c r="N247" s="3">
        <v>1.15981</v>
      </c>
      <c r="O247" s="3" t="s">
        <v>932</v>
      </c>
      <c r="P247" s="3">
        <v>4.0596500000000004</v>
      </c>
      <c r="Q247" s="3" t="s">
        <v>932</v>
      </c>
      <c r="S247" s="1">
        <v>45383</v>
      </c>
    </row>
    <row r="248" spans="1:19" x14ac:dyDescent="0.25">
      <c r="A248" t="s">
        <v>763</v>
      </c>
      <c r="B248" t="s">
        <v>764</v>
      </c>
      <c r="C248" t="s">
        <v>111</v>
      </c>
      <c r="D248" t="s">
        <v>112</v>
      </c>
      <c r="E248">
        <v>67205</v>
      </c>
      <c r="F248" t="s">
        <v>67</v>
      </c>
      <c r="G248" t="s">
        <v>927</v>
      </c>
      <c r="H248" t="s">
        <v>24</v>
      </c>
      <c r="I248">
        <v>80</v>
      </c>
      <c r="J248">
        <v>72.2</v>
      </c>
      <c r="K248" t="s">
        <v>17</v>
      </c>
      <c r="L248" s="2">
        <v>2.09822</v>
      </c>
      <c r="M248" s="2" t="s">
        <v>933</v>
      </c>
      <c r="N248" s="3">
        <v>0.91456999999999999</v>
      </c>
      <c r="O248" s="3" t="s">
        <v>932</v>
      </c>
      <c r="P248" s="3">
        <v>3.9727399999999999</v>
      </c>
      <c r="Q248" s="3" t="s">
        <v>932</v>
      </c>
      <c r="S248" s="1">
        <v>45383</v>
      </c>
    </row>
    <row r="249" spans="1:19" x14ac:dyDescent="0.25">
      <c r="A249" s="3" t="s">
        <v>765</v>
      </c>
      <c r="B249" s="3" t="s">
        <v>766</v>
      </c>
      <c r="C249" s="3" t="s">
        <v>66</v>
      </c>
      <c r="D249" s="3" t="s">
        <v>112</v>
      </c>
      <c r="E249" s="3">
        <v>66062</v>
      </c>
      <c r="F249" s="3" t="s">
        <v>47</v>
      </c>
      <c r="G249" s="3" t="s">
        <v>931</v>
      </c>
      <c r="H249" s="3" t="s">
        <v>16</v>
      </c>
      <c r="I249" s="3">
        <v>57</v>
      </c>
      <c r="J249" s="3">
        <v>60</v>
      </c>
      <c r="K249" s="3" t="s">
        <v>17</v>
      </c>
      <c r="L249" s="3">
        <v>2.9656500000000001</v>
      </c>
      <c r="M249" s="3" t="s">
        <v>932</v>
      </c>
      <c r="N249" s="3">
        <v>0.61968000000000001</v>
      </c>
      <c r="O249" s="3" t="s">
        <v>932</v>
      </c>
      <c r="P249" s="3">
        <v>5.0519800000000004</v>
      </c>
      <c r="Q249" s="3" t="s">
        <v>932</v>
      </c>
      <c r="S249" s="1">
        <v>45383</v>
      </c>
    </row>
    <row r="250" spans="1:19" x14ac:dyDescent="0.25">
      <c r="A250" s="3" t="s">
        <v>767</v>
      </c>
      <c r="B250" s="3" t="s">
        <v>768</v>
      </c>
      <c r="C250" s="3" t="s">
        <v>179</v>
      </c>
      <c r="D250" s="3" t="s">
        <v>112</v>
      </c>
      <c r="E250" s="3">
        <v>66223</v>
      </c>
      <c r="F250" s="3" t="s">
        <v>47</v>
      </c>
      <c r="G250" s="3" t="s">
        <v>931</v>
      </c>
      <c r="H250" s="3" t="s">
        <v>24</v>
      </c>
      <c r="I250" s="3">
        <v>44</v>
      </c>
      <c r="J250" s="3">
        <v>41.5</v>
      </c>
      <c r="K250" s="3" t="s">
        <v>17</v>
      </c>
      <c r="L250" s="3">
        <v>2.8043100000000001</v>
      </c>
      <c r="M250" s="3" t="s">
        <v>932</v>
      </c>
      <c r="N250" s="3">
        <v>1.17852</v>
      </c>
      <c r="O250" s="3" t="s">
        <v>932</v>
      </c>
      <c r="P250" s="3">
        <v>4.8638000000000003</v>
      </c>
      <c r="Q250" s="3" t="s">
        <v>932</v>
      </c>
      <c r="S250" s="1">
        <v>45383</v>
      </c>
    </row>
    <row r="251" spans="1:19" x14ac:dyDescent="0.25">
      <c r="A251" s="3" t="s">
        <v>769</v>
      </c>
      <c r="B251" s="3" t="s">
        <v>770</v>
      </c>
      <c r="C251" s="3" t="s">
        <v>179</v>
      </c>
      <c r="D251" s="3" t="s">
        <v>112</v>
      </c>
      <c r="E251" s="3">
        <v>66207</v>
      </c>
      <c r="F251" s="3" t="s">
        <v>47</v>
      </c>
      <c r="G251" s="3" t="s">
        <v>931</v>
      </c>
      <c r="H251" s="3" t="s">
        <v>22</v>
      </c>
      <c r="I251" s="3">
        <v>38</v>
      </c>
      <c r="J251" s="3">
        <v>27.1</v>
      </c>
      <c r="K251" s="3" t="s">
        <v>17</v>
      </c>
      <c r="L251" s="3">
        <v>3.5446599999999999</v>
      </c>
      <c r="M251" s="3" t="s">
        <v>932</v>
      </c>
      <c r="N251" s="3">
        <v>1.6562399999999999</v>
      </c>
      <c r="O251" s="3" t="s">
        <v>932</v>
      </c>
      <c r="P251" s="3">
        <v>6.3128900000000003</v>
      </c>
      <c r="Q251" s="3" t="s">
        <v>932</v>
      </c>
      <c r="S251" s="1">
        <v>45383</v>
      </c>
    </row>
    <row r="252" spans="1:19" x14ac:dyDescent="0.25">
      <c r="A252" s="3" t="s">
        <v>771</v>
      </c>
      <c r="B252" s="3" t="s">
        <v>772</v>
      </c>
      <c r="C252" s="3" t="s">
        <v>111</v>
      </c>
      <c r="D252" s="3" t="s">
        <v>112</v>
      </c>
      <c r="E252" s="3">
        <v>67203</v>
      </c>
      <c r="F252" s="3" t="s">
        <v>67</v>
      </c>
      <c r="G252" s="3" t="s">
        <v>927</v>
      </c>
      <c r="H252" s="3" t="s">
        <v>24</v>
      </c>
      <c r="I252" s="3">
        <v>36</v>
      </c>
      <c r="J252" s="3">
        <v>34.799999999999997</v>
      </c>
      <c r="K252" s="3" t="s">
        <v>17</v>
      </c>
      <c r="L252" s="3">
        <v>2.6018300000000001</v>
      </c>
      <c r="M252" s="3" t="s">
        <v>932</v>
      </c>
      <c r="N252" s="3">
        <v>0.90742</v>
      </c>
      <c r="O252" s="3" t="s">
        <v>932</v>
      </c>
      <c r="P252" s="3">
        <v>4.11402</v>
      </c>
      <c r="Q252" s="3" t="s">
        <v>932</v>
      </c>
      <c r="S252" s="1">
        <v>45383</v>
      </c>
    </row>
    <row r="253" spans="1:19" x14ac:dyDescent="0.25">
      <c r="A253" t="s">
        <v>773</v>
      </c>
      <c r="B253" t="s">
        <v>774</v>
      </c>
      <c r="C253" t="s">
        <v>159</v>
      </c>
      <c r="D253" t="s">
        <v>112</v>
      </c>
      <c r="E253">
        <v>66103</v>
      </c>
      <c r="F253" t="s">
        <v>160</v>
      </c>
      <c r="G253" t="s">
        <v>927</v>
      </c>
      <c r="H253" t="s">
        <v>16</v>
      </c>
      <c r="I253">
        <v>96</v>
      </c>
      <c r="J253">
        <v>82.8</v>
      </c>
      <c r="K253" t="s">
        <v>17</v>
      </c>
      <c r="L253" s="2">
        <v>1.8147</v>
      </c>
      <c r="M253" s="2" t="s">
        <v>933</v>
      </c>
      <c r="N253" s="3">
        <v>0.60619999999999996</v>
      </c>
      <c r="O253" s="3" t="s">
        <v>932</v>
      </c>
      <c r="P253" s="3">
        <v>3.5867300000000002</v>
      </c>
      <c r="Q253" s="3" t="s">
        <v>932</v>
      </c>
      <c r="S253" s="1">
        <v>45383</v>
      </c>
    </row>
    <row r="254" spans="1:19" x14ac:dyDescent="0.25">
      <c r="A254" t="s">
        <v>775</v>
      </c>
      <c r="B254" t="s">
        <v>776</v>
      </c>
      <c r="C254" t="s">
        <v>777</v>
      </c>
      <c r="D254" t="s">
        <v>112</v>
      </c>
      <c r="E254">
        <v>67035</v>
      </c>
      <c r="F254" t="s">
        <v>735</v>
      </c>
      <c r="G254" t="s">
        <v>931</v>
      </c>
      <c r="H254" t="s">
        <v>16</v>
      </c>
      <c r="I254">
        <v>45</v>
      </c>
      <c r="J254">
        <v>43.4</v>
      </c>
      <c r="K254" t="s">
        <v>17</v>
      </c>
      <c r="L254" s="2">
        <v>2.0161699999999998</v>
      </c>
      <c r="M254" s="2" t="s">
        <v>933</v>
      </c>
      <c r="N254" s="3">
        <v>0.62612999999999996</v>
      </c>
      <c r="O254" s="3" t="s">
        <v>932</v>
      </c>
      <c r="P254" s="2">
        <v>3.14405</v>
      </c>
      <c r="Q254" s="2" t="s">
        <v>933</v>
      </c>
      <c r="S254" s="1">
        <v>45383</v>
      </c>
    </row>
    <row r="255" spans="1:19" x14ac:dyDescent="0.25">
      <c r="A255" t="s">
        <v>778</v>
      </c>
      <c r="B255" t="s">
        <v>779</v>
      </c>
      <c r="C255" t="s">
        <v>780</v>
      </c>
      <c r="D255" t="s">
        <v>112</v>
      </c>
      <c r="E255">
        <v>66439</v>
      </c>
      <c r="F255" t="s">
        <v>91</v>
      </c>
      <c r="G255" t="s">
        <v>931</v>
      </c>
      <c r="H255" t="s">
        <v>16</v>
      </c>
      <c r="I255">
        <v>30</v>
      </c>
      <c r="J255">
        <v>16.899999999999999</v>
      </c>
      <c r="K255" t="s">
        <v>17</v>
      </c>
      <c r="L255" s="3">
        <v>2.4698799999999999</v>
      </c>
      <c r="M255" s="3" t="s">
        <v>932</v>
      </c>
      <c r="N255" s="2">
        <v>1.975E-2</v>
      </c>
      <c r="O255" s="2" t="s">
        <v>933</v>
      </c>
      <c r="P255" s="2">
        <v>3.4594900000000002</v>
      </c>
      <c r="Q255" s="2" t="s">
        <v>933</v>
      </c>
      <c r="S255" s="1">
        <v>45383</v>
      </c>
    </row>
    <row r="256" spans="1:19" x14ac:dyDescent="0.25">
      <c r="A256" s="2" t="s">
        <v>781</v>
      </c>
      <c r="B256" s="2" t="s">
        <v>782</v>
      </c>
      <c r="C256" s="2" t="s">
        <v>115</v>
      </c>
      <c r="D256" s="2" t="s">
        <v>112</v>
      </c>
      <c r="E256" s="2">
        <v>66606</v>
      </c>
      <c r="F256" s="2" t="s">
        <v>116</v>
      </c>
      <c r="G256" s="2" t="s">
        <v>927</v>
      </c>
      <c r="H256" s="2" t="s">
        <v>16</v>
      </c>
      <c r="I256" s="2">
        <v>50</v>
      </c>
      <c r="J256" s="2">
        <v>46.9</v>
      </c>
      <c r="K256" s="2" t="s">
        <v>17</v>
      </c>
      <c r="L256" s="2">
        <v>1.73482</v>
      </c>
      <c r="M256" s="2" t="s">
        <v>933</v>
      </c>
      <c r="N256" s="2">
        <v>0.38811000000000001</v>
      </c>
      <c r="O256" s="2" t="s">
        <v>933</v>
      </c>
      <c r="P256" s="2">
        <v>2.4828700000000001</v>
      </c>
      <c r="Q256" s="2" t="s">
        <v>933</v>
      </c>
      <c r="S256" s="1">
        <v>45383</v>
      </c>
    </row>
    <row r="257" spans="1:19" x14ac:dyDescent="0.25">
      <c r="A257" t="s">
        <v>783</v>
      </c>
      <c r="B257" t="s">
        <v>784</v>
      </c>
      <c r="C257" t="s">
        <v>159</v>
      </c>
      <c r="D257" t="s">
        <v>112</v>
      </c>
      <c r="E257">
        <v>66112</v>
      </c>
      <c r="F257" t="s">
        <v>160</v>
      </c>
      <c r="G257" t="s">
        <v>927</v>
      </c>
      <c r="H257" t="s">
        <v>16</v>
      </c>
      <c r="I257">
        <v>70</v>
      </c>
      <c r="J257">
        <v>58</v>
      </c>
      <c r="K257" t="s">
        <v>17</v>
      </c>
      <c r="L257" s="3">
        <v>3.24213</v>
      </c>
      <c r="M257" s="3" t="s">
        <v>932</v>
      </c>
      <c r="N257" s="2">
        <v>0.46546999999999999</v>
      </c>
      <c r="O257" s="2" t="s">
        <v>933</v>
      </c>
      <c r="P257" s="3">
        <v>4.5879500000000002</v>
      </c>
      <c r="Q257" s="3" t="s">
        <v>932</v>
      </c>
      <c r="S257" s="1">
        <v>45383</v>
      </c>
    </row>
    <row r="258" spans="1:19" x14ac:dyDescent="0.25">
      <c r="A258" t="s">
        <v>785</v>
      </c>
      <c r="B258" t="s">
        <v>786</v>
      </c>
      <c r="C258" t="s">
        <v>179</v>
      </c>
      <c r="D258" t="s">
        <v>112</v>
      </c>
      <c r="E258">
        <v>66213</v>
      </c>
      <c r="F258" t="s">
        <v>47</v>
      </c>
      <c r="G258" t="s">
        <v>931</v>
      </c>
      <c r="H258" t="s">
        <v>16</v>
      </c>
      <c r="I258">
        <v>60</v>
      </c>
      <c r="J258">
        <v>40.6</v>
      </c>
      <c r="K258" t="s">
        <v>17</v>
      </c>
      <c r="L258" s="2">
        <v>2.0845199999999999</v>
      </c>
      <c r="M258" s="2" t="s">
        <v>933</v>
      </c>
      <c r="N258" s="3">
        <v>0.80403999999999998</v>
      </c>
      <c r="O258" s="3" t="s">
        <v>932</v>
      </c>
      <c r="P258" s="3">
        <v>4.0258099999999999</v>
      </c>
      <c r="Q258" s="3" t="s">
        <v>932</v>
      </c>
      <c r="S258" s="1">
        <v>45383</v>
      </c>
    </row>
    <row r="259" spans="1:19" x14ac:dyDescent="0.25">
      <c r="A259" t="s">
        <v>787</v>
      </c>
      <c r="B259" t="s">
        <v>788</v>
      </c>
      <c r="C259" t="s">
        <v>179</v>
      </c>
      <c r="D259" t="s">
        <v>112</v>
      </c>
      <c r="E259">
        <v>66204</v>
      </c>
      <c r="F259" t="s">
        <v>47</v>
      </c>
      <c r="G259" t="s">
        <v>931</v>
      </c>
      <c r="H259" t="s">
        <v>16</v>
      </c>
      <c r="I259">
        <v>101</v>
      </c>
      <c r="J259">
        <v>81.599999999999994</v>
      </c>
      <c r="K259" t="s">
        <v>17</v>
      </c>
      <c r="L259" s="2">
        <v>2.2643800000000001</v>
      </c>
      <c r="M259" s="2" t="s">
        <v>933</v>
      </c>
      <c r="N259" s="2">
        <v>0.54525000000000001</v>
      </c>
      <c r="O259" s="2" t="s">
        <v>933</v>
      </c>
      <c r="P259" s="3">
        <v>3.8331599999999999</v>
      </c>
      <c r="Q259" s="3" t="s">
        <v>932</v>
      </c>
      <c r="S259" s="1">
        <v>45383</v>
      </c>
    </row>
    <row r="260" spans="1:19" x14ac:dyDescent="0.25">
      <c r="A260" t="s">
        <v>789</v>
      </c>
      <c r="B260" t="s">
        <v>790</v>
      </c>
      <c r="C260" t="s">
        <v>66</v>
      </c>
      <c r="D260" t="s">
        <v>112</v>
      </c>
      <c r="E260">
        <v>66061</v>
      </c>
      <c r="F260" t="s">
        <v>47</v>
      </c>
      <c r="G260" t="s">
        <v>931</v>
      </c>
      <c r="H260" t="s">
        <v>16</v>
      </c>
      <c r="I260">
        <v>70</v>
      </c>
      <c r="J260">
        <v>59</v>
      </c>
      <c r="K260" t="s">
        <v>17</v>
      </c>
      <c r="L260" s="2">
        <v>2.0465300000000002</v>
      </c>
      <c r="M260" s="2" t="s">
        <v>933</v>
      </c>
      <c r="N260" s="3">
        <v>0.87224000000000002</v>
      </c>
      <c r="O260" s="3" t="s">
        <v>932</v>
      </c>
      <c r="P260" s="3">
        <v>3.9173399999999998</v>
      </c>
      <c r="Q260" s="3" t="s">
        <v>932</v>
      </c>
      <c r="S260" s="1">
        <v>45383</v>
      </c>
    </row>
    <row r="261" spans="1:19" x14ac:dyDescent="0.25">
      <c r="A261" s="3" t="s">
        <v>791</v>
      </c>
      <c r="B261" s="3" t="s">
        <v>792</v>
      </c>
      <c r="C261" s="3" t="s">
        <v>565</v>
      </c>
      <c r="D261" s="3" t="s">
        <v>112</v>
      </c>
      <c r="E261" s="3">
        <v>67107</v>
      </c>
      <c r="F261" s="3" t="s">
        <v>518</v>
      </c>
      <c r="G261" s="3" t="s">
        <v>931</v>
      </c>
      <c r="H261" s="3" t="s">
        <v>38</v>
      </c>
      <c r="I261" s="3">
        <v>78</v>
      </c>
      <c r="J261" s="3">
        <v>75.7</v>
      </c>
      <c r="K261" s="3" t="s">
        <v>17</v>
      </c>
      <c r="L261" s="3">
        <v>3.63992</v>
      </c>
      <c r="M261" s="3" t="s">
        <v>932</v>
      </c>
      <c r="N261" s="3">
        <v>0.56179999999999997</v>
      </c>
      <c r="O261" s="3" t="s">
        <v>932</v>
      </c>
      <c r="P261" s="3">
        <v>4.9020900000000003</v>
      </c>
      <c r="Q261" s="3" t="s">
        <v>932</v>
      </c>
      <c r="S261" s="1">
        <v>45383</v>
      </c>
    </row>
    <row r="262" spans="1:19" x14ac:dyDescent="0.25">
      <c r="A262" s="3" t="s">
        <v>793</v>
      </c>
      <c r="B262" s="3" t="s">
        <v>794</v>
      </c>
      <c r="C262" s="3" t="s">
        <v>232</v>
      </c>
      <c r="D262" s="3" t="s">
        <v>112</v>
      </c>
      <c r="E262" s="3">
        <v>67701</v>
      </c>
      <c r="F262" s="3" t="s">
        <v>80</v>
      </c>
      <c r="G262" s="3" t="s">
        <v>931</v>
      </c>
      <c r="H262" s="3" t="s">
        <v>24</v>
      </c>
      <c r="I262" s="3">
        <v>60</v>
      </c>
      <c r="J262" s="3">
        <v>51</v>
      </c>
      <c r="K262" s="3" t="s">
        <v>17</v>
      </c>
      <c r="L262" s="3">
        <v>2.5035099999999999</v>
      </c>
      <c r="M262" s="3" t="s">
        <v>932</v>
      </c>
      <c r="N262" s="3">
        <v>0.93086000000000002</v>
      </c>
      <c r="O262" s="3" t="s">
        <v>932</v>
      </c>
      <c r="P262" s="3">
        <v>3.7664800000000001</v>
      </c>
      <c r="Q262" s="3" t="s">
        <v>932</v>
      </c>
      <c r="S262" s="1">
        <v>45383</v>
      </c>
    </row>
    <row r="263" spans="1:19" x14ac:dyDescent="0.25">
      <c r="A263" s="3" t="s">
        <v>795</v>
      </c>
      <c r="B263" s="3" t="s">
        <v>796</v>
      </c>
      <c r="C263" s="3" t="s">
        <v>115</v>
      </c>
      <c r="D263" s="3" t="s">
        <v>112</v>
      </c>
      <c r="E263" s="3">
        <v>66615</v>
      </c>
      <c r="F263" s="3" t="s">
        <v>116</v>
      </c>
      <c r="G263" s="3" t="s">
        <v>927</v>
      </c>
      <c r="H263" s="3" t="s">
        <v>16</v>
      </c>
      <c r="I263" s="3">
        <v>70</v>
      </c>
      <c r="J263" s="3">
        <v>65.5</v>
      </c>
      <c r="K263" s="3" t="s">
        <v>17</v>
      </c>
      <c r="L263" s="3">
        <v>2.99051</v>
      </c>
      <c r="M263" s="3" t="s">
        <v>932</v>
      </c>
      <c r="N263" s="3">
        <v>0.82137000000000004</v>
      </c>
      <c r="O263" s="3" t="s">
        <v>932</v>
      </c>
      <c r="P263" s="3">
        <v>4.5660400000000001</v>
      </c>
      <c r="Q263" s="3" t="s">
        <v>932</v>
      </c>
      <c r="S263" s="1">
        <v>45383</v>
      </c>
    </row>
    <row r="264" spans="1:19" x14ac:dyDescent="0.25">
      <c r="A264" t="s">
        <v>797</v>
      </c>
      <c r="B264" t="s">
        <v>798</v>
      </c>
      <c r="C264" t="s">
        <v>66</v>
      </c>
      <c r="D264" t="s">
        <v>112</v>
      </c>
      <c r="E264">
        <v>66061</v>
      </c>
      <c r="F264" t="s">
        <v>47</v>
      </c>
      <c r="G264" t="s">
        <v>931</v>
      </c>
      <c r="H264" t="s">
        <v>22</v>
      </c>
      <c r="I264">
        <v>125</v>
      </c>
      <c r="J264">
        <v>102.1</v>
      </c>
      <c r="K264" t="s">
        <v>17</v>
      </c>
      <c r="L264" s="3">
        <v>2.5009700000000001</v>
      </c>
      <c r="M264" s="3" t="s">
        <v>932</v>
      </c>
      <c r="N264" s="2">
        <v>0.49754999999999999</v>
      </c>
      <c r="O264" s="2" t="s">
        <v>933</v>
      </c>
      <c r="P264" s="3">
        <v>3.7814700000000001</v>
      </c>
      <c r="Q264" s="3" t="s">
        <v>932</v>
      </c>
      <c r="S264" s="1">
        <v>45383</v>
      </c>
    </row>
    <row r="265" spans="1:19" x14ac:dyDescent="0.25">
      <c r="A265" t="s">
        <v>799</v>
      </c>
      <c r="B265" t="s">
        <v>800</v>
      </c>
      <c r="C265" t="s">
        <v>801</v>
      </c>
      <c r="D265" t="s">
        <v>112</v>
      </c>
      <c r="E265">
        <v>66224</v>
      </c>
      <c r="F265" t="s">
        <v>47</v>
      </c>
      <c r="G265" t="s">
        <v>931</v>
      </c>
      <c r="H265" t="s">
        <v>16</v>
      </c>
      <c r="I265">
        <v>70</v>
      </c>
      <c r="J265">
        <v>58.1</v>
      </c>
      <c r="K265" t="s">
        <v>17</v>
      </c>
      <c r="L265" s="2">
        <v>2.3894799999999998</v>
      </c>
      <c r="M265" s="2" t="s">
        <v>933</v>
      </c>
      <c r="N265" s="3">
        <v>0.68476000000000004</v>
      </c>
      <c r="O265" s="3" t="s">
        <v>932</v>
      </c>
      <c r="P265" s="3">
        <v>3.7989899999999999</v>
      </c>
      <c r="Q265" s="3" t="s">
        <v>932</v>
      </c>
      <c r="S265" s="1">
        <v>45383</v>
      </c>
    </row>
    <row r="266" spans="1:19" x14ac:dyDescent="0.25">
      <c r="A266" t="s">
        <v>802</v>
      </c>
      <c r="B266" t="s">
        <v>803</v>
      </c>
      <c r="C266" t="s">
        <v>804</v>
      </c>
      <c r="D266" t="s">
        <v>112</v>
      </c>
      <c r="E266">
        <v>67880</v>
      </c>
      <c r="F266" t="s">
        <v>52</v>
      </c>
      <c r="G266" t="s">
        <v>931</v>
      </c>
      <c r="H266" t="s">
        <v>16</v>
      </c>
      <c r="I266">
        <v>60</v>
      </c>
      <c r="J266">
        <v>34.1</v>
      </c>
      <c r="K266" t="s">
        <v>17</v>
      </c>
      <c r="L266" s="3">
        <v>2.8456800000000002</v>
      </c>
      <c r="M266" s="3" t="s">
        <v>932</v>
      </c>
      <c r="N266" s="2">
        <v>0.41667999999999999</v>
      </c>
      <c r="O266" s="2" t="s">
        <v>933</v>
      </c>
      <c r="P266" s="3">
        <v>3.88348</v>
      </c>
      <c r="Q266" s="3" t="s">
        <v>932</v>
      </c>
      <c r="S266" s="1">
        <v>45383</v>
      </c>
    </row>
    <row r="267" spans="1:19" x14ac:dyDescent="0.25">
      <c r="A267" s="3" t="s">
        <v>805</v>
      </c>
      <c r="B267" s="3" t="s">
        <v>806</v>
      </c>
      <c r="C267" s="3" t="s">
        <v>179</v>
      </c>
      <c r="D267" s="3" t="s">
        <v>112</v>
      </c>
      <c r="E267" s="3">
        <v>66221</v>
      </c>
      <c r="F267" s="3" t="s">
        <v>47</v>
      </c>
      <c r="G267" s="3" t="s">
        <v>931</v>
      </c>
      <c r="H267" s="3" t="s">
        <v>16</v>
      </c>
      <c r="I267" s="3">
        <v>40</v>
      </c>
      <c r="J267" s="3">
        <v>35.200000000000003</v>
      </c>
      <c r="K267" s="3" t="s">
        <v>17</v>
      </c>
      <c r="L267" s="3">
        <v>2.7773599999999998</v>
      </c>
      <c r="M267" s="3" t="s">
        <v>932</v>
      </c>
      <c r="N267" s="3">
        <v>0.83796000000000004</v>
      </c>
      <c r="O267" s="3" t="s">
        <v>932</v>
      </c>
      <c r="P267" s="3">
        <v>4.4650299999999996</v>
      </c>
      <c r="Q267" s="3" t="s">
        <v>932</v>
      </c>
      <c r="S267" s="1">
        <v>45383</v>
      </c>
    </row>
    <row r="268" spans="1:19" x14ac:dyDescent="0.25">
      <c r="A268" s="3" t="s">
        <v>807</v>
      </c>
      <c r="B268" s="3" t="s">
        <v>808</v>
      </c>
      <c r="C268" s="3" t="s">
        <v>111</v>
      </c>
      <c r="D268" s="3" t="s">
        <v>112</v>
      </c>
      <c r="E268" s="3">
        <v>67218</v>
      </c>
      <c r="F268" s="3" t="s">
        <v>67</v>
      </c>
      <c r="G268" s="3" t="s">
        <v>927</v>
      </c>
      <c r="H268" s="3" t="s">
        <v>24</v>
      </c>
      <c r="I268" s="3">
        <v>24</v>
      </c>
      <c r="J268" s="3">
        <v>22.3</v>
      </c>
      <c r="K268" s="3" t="s">
        <v>17</v>
      </c>
      <c r="L268" s="3">
        <v>3.0202</v>
      </c>
      <c r="M268" s="3" t="s">
        <v>932</v>
      </c>
      <c r="N268" s="3">
        <v>0.95308999999999999</v>
      </c>
      <c r="O268" s="3" t="s">
        <v>932</v>
      </c>
      <c r="P268" s="3">
        <v>4.6479299999999997</v>
      </c>
      <c r="Q268" s="3" t="s">
        <v>932</v>
      </c>
      <c r="S268" s="1">
        <v>45383</v>
      </c>
    </row>
    <row r="269" spans="1:19" x14ac:dyDescent="0.25">
      <c r="A269" s="3" t="s">
        <v>809</v>
      </c>
      <c r="B269" s="3" t="s">
        <v>810</v>
      </c>
      <c r="C269" s="3" t="s">
        <v>204</v>
      </c>
      <c r="D269" s="3" t="s">
        <v>112</v>
      </c>
      <c r="E269" s="3">
        <v>67846</v>
      </c>
      <c r="F269" s="3" t="s">
        <v>205</v>
      </c>
      <c r="G269" s="3" t="s">
        <v>927</v>
      </c>
      <c r="H269" s="3" t="s">
        <v>31</v>
      </c>
      <c r="I269" s="3">
        <v>60</v>
      </c>
      <c r="J269" s="3">
        <v>49.1</v>
      </c>
      <c r="K269" s="3" t="s">
        <v>17</v>
      </c>
      <c r="L269" s="3">
        <v>2.4941300000000002</v>
      </c>
      <c r="M269" s="3" t="s">
        <v>932</v>
      </c>
      <c r="N269" s="3">
        <v>0.84846999999999995</v>
      </c>
      <c r="O269" s="3" t="s">
        <v>932</v>
      </c>
      <c r="P269" s="3">
        <v>3.7729599999999999</v>
      </c>
      <c r="Q269" s="3" t="s">
        <v>932</v>
      </c>
      <c r="S269" s="1">
        <v>45383</v>
      </c>
    </row>
    <row r="270" spans="1:19" x14ac:dyDescent="0.25">
      <c r="A270" s="3" t="s">
        <v>811</v>
      </c>
      <c r="B270" s="3" t="s">
        <v>812</v>
      </c>
      <c r="C270" s="3" t="s">
        <v>111</v>
      </c>
      <c r="D270" s="3" t="s">
        <v>112</v>
      </c>
      <c r="E270" s="3">
        <v>67205</v>
      </c>
      <c r="F270" s="3" t="s">
        <v>67</v>
      </c>
      <c r="G270" s="3" t="s">
        <v>927</v>
      </c>
      <c r="H270" s="3" t="s">
        <v>22</v>
      </c>
      <c r="I270" s="3">
        <v>70</v>
      </c>
      <c r="J270" s="3">
        <v>65</v>
      </c>
      <c r="K270" s="3" t="s">
        <v>17</v>
      </c>
      <c r="L270" s="3">
        <v>3.1232700000000002</v>
      </c>
      <c r="M270" s="3" t="s">
        <v>932</v>
      </c>
      <c r="N270" s="3">
        <v>0.69528999999999996</v>
      </c>
      <c r="O270" s="3" t="s">
        <v>932</v>
      </c>
      <c r="P270" s="3">
        <v>4.9731899999999998</v>
      </c>
      <c r="Q270" s="3" t="s">
        <v>932</v>
      </c>
      <c r="S270" s="1">
        <v>45383</v>
      </c>
    </row>
    <row r="271" spans="1:19" x14ac:dyDescent="0.25">
      <c r="A271" t="s">
        <v>813</v>
      </c>
      <c r="B271" t="s">
        <v>814</v>
      </c>
      <c r="C271" t="s">
        <v>111</v>
      </c>
      <c r="D271" t="s">
        <v>112</v>
      </c>
      <c r="E271">
        <v>67206</v>
      </c>
      <c r="F271" t="s">
        <v>67</v>
      </c>
      <c r="G271" t="s">
        <v>927</v>
      </c>
      <c r="H271" t="s">
        <v>31</v>
      </c>
      <c r="I271">
        <v>80</v>
      </c>
      <c r="J271">
        <v>62.6</v>
      </c>
      <c r="K271" t="s">
        <v>17</v>
      </c>
      <c r="L271" s="2">
        <v>2.43865</v>
      </c>
      <c r="M271" s="2" t="s">
        <v>933</v>
      </c>
      <c r="N271" s="3">
        <v>0.75834999999999997</v>
      </c>
      <c r="O271" s="3" t="s">
        <v>932</v>
      </c>
      <c r="P271" s="3">
        <v>5.1475299999999997</v>
      </c>
      <c r="Q271" s="3" t="s">
        <v>932</v>
      </c>
      <c r="S271" s="1">
        <v>45383</v>
      </c>
    </row>
    <row r="272" spans="1:19" x14ac:dyDescent="0.25">
      <c r="A272" s="3" t="s">
        <v>815</v>
      </c>
      <c r="B272" s="3" t="s">
        <v>816</v>
      </c>
      <c r="C272" s="3" t="s">
        <v>391</v>
      </c>
      <c r="D272" s="3" t="s">
        <v>112</v>
      </c>
      <c r="E272" s="3">
        <v>66967</v>
      </c>
      <c r="F272" s="3" t="s">
        <v>392</v>
      </c>
      <c r="G272" s="3" t="s">
        <v>931</v>
      </c>
      <c r="H272" s="3" t="s">
        <v>24</v>
      </c>
      <c r="I272" s="3">
        <v>22</v>
      </c>
      <c r="J272" s="3">
        <v>21.7</v>
      </c>
      <c r="K272" s="3" t="s">
        <v>17</v>
      </c>
      <c r="L272" s="3">
        <v>3.01911</v>
      </c>
      <c r="M272" s="3" t="s">
        <v>932</v>
      </c>
      <c r="N272" s="3">
        <v>0.86360999999999999</v>
      </c>
      <c r="O272" s="3" t="s">
        <v>932</v>
      </c>
      <c r="P272" s="3">
        <v>4.6860200000000001</v>
      </c>
      <c r="Q272" s="3" t="s">
        <v>932</v>
      </c>
      <c r="S272" s="1">
        <v>45383</v>
      </c>
    </row>
    <row r="273" spans="1:19" x14ac:dyDescent="0.25">
      <c r="A273" t="s">
        <v>817</v>
      </c>
      <c r="B273" t="s">
        <v>818</v>
      </c>
      <c r="C273" t="s">
        <v>425</v>
      </c>
      <c r="D273" t="s">
        <v>112</v>
      </c>
      <c r="E273">
        <v>67124</v>
      </c>
      <c r="F273" t="s">
        <v>426</v>
      </c>
      <c r="G273" t="s">
        <v>931</v>
      </c>
      <c r="H273" t="s">
        <v>16</v>
      </c>
      <c r="I273">
        <v>45</v>
      </c>
      <c r="J273">
        <v>42.5</v>
      </c>
      <c r="K273" t="s">
        <v>17</v>
      </c>
      <c r="L273" s="2">
        <v>2.2575400000000001</v>
      </c>
      <c r="M273" s="2" t="s">
        <v>933</v>
      </c>
      <c r="N273" s="3">
        <v>0.71375</v>
      </c>
      <c r="O273" s="3" t="s">
        <v>932</v>
      </c>
      <c r="P273" s="2">
        <v>3.2347100000000002</v>
      </c>
      <c r="Q273" s="2" t="s">
        <v>933</v>
      </c>
      <c r="S273" s="1">
        <v>45383</v>
      </c>
    </row>
    <row r="274" spans="1:19" x14ac:dyDescent="0.25">
      <c r="A274" s="3" t="s">
        <v>819</v>
      </c>
      <c r="B274" s="3" t="s">
        <v>820</v>
      </c>
      <c r="C274" s="3" t="s">
        <v>821</v>
      </c>
      <c r="D274" s="3" t="s">
        <v>112</v>
      </c>
      <c r="E274" s="3">
        <v>67748</v>
      </c>
      <c r="F274" s="3" t="s">
        <v>54</v>
      </c>
      <c r="G274" s="3" t="s">
        <v>931</v>
      </c>
      <c r="H274" s="3" t="s">
        <v>24</v>
      </c>
      <c r="I274" s="3">
        <v>30</v>
      </c>
      <c r="J274" s="3">
        <v>25</v>
      </c>
      <c r="K274" s="3" t="s">
        <v>17</v>
      </c>
      <c r="L274" s="3">
        <v>2.9449299999999998</v>
      </c>
      <c r="M274" s="3" t="s">
        <v>932</v>
      </c>
      <c r="N274" s="3">
        <v>0.81350999999999996</v>
      </c>
      <c r="O274" s="3" t="s">
        <v>932</v>
      </c>
      <c r="P274" s="3">
        <v>4.1151999999999997</v>
      </c>
      <c r="Q274" s="3" t="s">
        <v>932</v>
      </c>
      <c r="S274" s="1">
        <v>45383</v>
      </c>
    </row>
    <row r="275" spans="1:19" x14ac:dyDescent="0.25">
      <c r="A275" s="3" t="s">
        <v>822</v>
      </c>
      <c r="B275" s="3" t="s">
        <v>823</v>
      </c>
      <c r="C275" s="3" t="s">
        <v>824</v>
      </c>
      <c r="D275" s="3" t="s">
        <v>112</v>
      </c>
      <c r="E275" s="3">
        <v>67876</v>
      </c>
      <c r="F275" s="3" t="s">
        <v>84</v>
      </c>
      <c r="G275" s="3" t="s">
        <v>931</v>
      </c>
      <c r="H275" s="3" t="s">
        <v>29</v>
      </c>
      <c r="I275" s="3">
        <v>14</v>
      </c>
      <c r="J275" s="3">
        <v>13.1</v>
      </c>
      <c r="K275" s="3" t="s">
        <v>17</v>
      </c>
      <c r="L275" s="3">
        <v>3.8122600000000002</v>
      </c>
      <c r="M275" s="3" t="s">
        <v>932</v>
      </c>
      <c r="N275" s="3">
        <v>1.6650700000000001</v>
      </c>
      <c r="O275" s="3" t="s">
        <v>932</v>
      </c>
      <c r="P275" s="3">
        <v>6.0350200000000003</v>
      </c>
      <c r="Q275" s="3" t="s">
        <v>932</v>
      </c>
      <c r="S275" s="1">
        <v>45383</v>
      </c>
    </row>
    <row r="276" spans="1:19" x14ac:dyDescent="0.25">
      <c r="A276" t="s">
        <v>825</v>
      </c>
      <c r="B276" t="s">
        <v>826</v>
      </c>
      <c r="C276" t="s">
        <v>39</v>
      </c>
      <c r="D276" t="s">
        <v>112</v>
      </c>
      <c r="E276">
        <v>67156</v>
      </c>
      <c r="F276" t="s">
        <v>417</v>
      </c>
      <c r="G276" t="s">
        <v>931</v>
      </c>
      <c r="H276" t="s">
        <v>24</v>
      </c>
      <c r="I276">
        <v>42</v>
      </c>
      <c r="J276">
        <v>8.1</v>
      </c>
      <c r="K276" t="s">
        <v>17</v>
      </c>
      <c r="M276" t="s">
        <v>934</v>
      </c>
      <c r="O276" t="s">
        <v>934</v>
      </c>
      <c r="Q276" t="s">
        <v>934</v>
      </c>
      <c r="S276" s="1">
        <v>45383</v>
      </c>
    </row>
    <row r="277" spans="1:19" x14ac:dyDescent="0.25">
      <c r="A277" s="3" t="s">
        <v>827</v>
      </c>
      <c r="B277" s="3" t="s">
        <v>828</v>
      </c>
      <c r="C277" s="3" t="s">
        <v>829</v>
      </c>
      <c r="D277" s="3" t="s">
        <v>112</v>
      </c>
      <c r="E277" s="3">
        <v>67672</v>
      </c>
      <c r="F277" s="3" t="s">
        <v>830</v>
      </c>
      <c r="G277" s="3" t="s">
        <v>931</v>
      </c>
      <c r="H277" s="3" t="s">
        <v>19</v>
      </c>
      <c r="I277" s="3">
        <v>37</v>
      </c>
      <c r="J277" s="3">
        <v>33.799999999999997</v>
      </c>
      <c r="K277" s="3" t="s">
        <v>41</v>
      </c>
      <c r="L277" s="3">
        <v>2.5162200000000001</v>
      </c>
      <c r="M277" s="3" t="s">
        <v>932</v>
      </c>
      <c r="N277" s="3">
        <v>0.83333999999999997</v>
      </c>
      <c r="O277" s="3" t="s">
        <v>932</v>
      </c>
      <c r="P277" s="3">
        <v>4.2902300000000002</v>
      </c>
      <c r="Q277" s="3" t="s">
        <v>932</v>
      </c>
      <c r="S277" s="1">
        <v>45383</v>
      </c>
    </row>
    <row r="278" spans="1:19" x14ac:dyDescent="0.25">
      <c r="A278" s="3" t="s">
        <v>831</v>
      </c>
      <c r="B278" s="3" t="s">
        <v>832</v>
      </c>
      <c r="C278" s="3" t="s">
        <v>26</v>
      </c>
      <c r="D278" s="3" t="s">
        <v>112</v>
      </c>
      <c r="E278" s="3">
        <v>66861</v>
      </c>
      <c r="F278" s="3" t="s">
        <v>32</v>
      </c>
      <c r="G278" s="3" t="s">
        <v>931</v>
      </c>
      <c r="H278" s="3" t="s">
        <v>58</v>
      </c>
      <c r="I278" s="3">
        <v>32</v>
      </c>
      <c r="J278" s="3">
        <v>24.4</v>
      </c>
      <c r="K278" s="3" t="s">
        <v>41</v>
      </c>
      <c r="L278" s="3">
        <v>3.0939299999999998</v>
      </c>
      <c r="M278" s="3" t="s">
        <v>932</v>
      </c>
      <c r="N278" s="3">
        <v>1.0823700000000001</v>
      </c>
      <c r="O278" s="3" t="s">
        <v>932</v>
      </c>
      <c r="P278" s="3">
        <v>4.5571400000000004</v>
      </c>
      <c r="Q278" s="3" t="s">
        <v>932</v>
      </c>
      <c r="S278" s="1">
        <v>45383</v>
      </c>
    </row>
    <row r="279" spans="1:19" x14ac:dyDescent="0.25">
      <c r="A279" t="s">
        <v>833</v>
      </c>
      <c r="B279" t="s">
        <v>834</v>
      </c>
      <c r="C279" t="s">
        <v>835</v>
      </c>
      <c r="D279" t="s">
        <v>112</v>
      </c>
      <c r="E279">
        <v>67861</v>
      </c>
      <c r="F279" t="s">
        <v>836</v>
      </c>
      <c r="G279" t="s">
        <v>931</v>
      </c>
      <c r="H279" t="s">
        <v>19</v>
      </c>
      <c r="I279">
        <v>10</v>
      </c>
      <c r="J279">
        <v>8.6</v>
      </c>
      <c r="K279" t="s">
        <v>41</v>
      </c>
      <c r="M279" t="s">
        <v>934</v>
      </c>
      <c r="O279" t="s">
        <v>934</v>
      </c>
      <c r="Q279" t="s">
        <v>934</v>
      </c>
      <c r="S279" s="1">
        <v>45383</v>
      </c>
    </row>
    <row r="280" spans="1:19" x14ac:dyDescent="0.25">
      <c r="A280" s="3" t="s">
        <v>837</v>
      </c>
      <c r="B280" s="3" t="s">
        <v>838</v>
      </c>
      <c r="C280" s="3" t="s">
        <v>839</v>
      </c>
      <c r="D280" s="3" t="s">
        <v>112</v>
      </c>
      <c r="E280" s="3">
        <v>67864</v>
      </c>
      <c r="F280" s="3" t="s">
        <v>743</v>
      </c>
      <c r="G280" s="3" t="s">
        <v>931</v>
      </c>
      <c r="H280" s="3" t="s">
        <v>58</v>
      </c>
      <c r="I280" s="3">
        <v>45</v>
      </c>
      <c r="J280" s="3">
        <v>27.1</v>
      </c>
      <c r="K280" s="3" t="s">
        <v>41</v>
      </c>
      <c r="L280" s="3">
        <v>4.1314099999999998</v>
      </c>
      <c r="M280" s="3" t="s">
        <v>932</v>
      </c>
      <c r="N280" s="3">
        <v>1.2766500000000001</v>
      </c>
      <c r="O280" s="3" t="s">
        <v>932</v>
      </c>
      <c r="P280" s="3">
        <v>5.5544700000000002</v>
      </c>
      <c r="Q280" s="3" t="s">
        <v>932</v>
      </c>
      <c r="S280" s="1">
        <v>45383</v>
      </c>
    </row>
    <row r="281" spans="1:19" x14ac:dyDescent="0.25">
      <c r="A281" s="2" t="s">
        <v>840</v>
      </c>
      <c r="B281" s="2" t="s">
        <v>841</v>
      </c>
      <c r="C281" s="2" t="s">
        <v>842</v>
      </c>
      <c r="D281" s="2" t="s">
        <v>112</v>
      </c>
      <c r="E281" s="2">
        <v>67127</v>
      </c>
      <c r="F281" s="2" t="s">
        <v>843</v>
      </c>
      <c r="G281" s="2" t="s">
        <v>931</v>
      </c>
      <c r="H281" s="2" t="s">
        <v>31</v>
      </c>
      <c r="I281" s="2">
        <v>45</v>
      </c>
      <c r="J281" s="2">
        <v>42.8</v>
      </c>
      <c r="K281" s="2" t="s">
        <v>41</v>
      </c>
      <c r="L281" s="2">
        <v>2.0575000000000001</v>
      </c>
      <c r="M281" s="2" t="s">
        <v>933</v>
      </c>
      <c r="N281" s="2">
        <v>0.33945999999999998</v>
      </c>
      <c r="O281" s="2" t="s">
        <v>933</v>
      </c>
      <c r="P281" s="2">
        <v>2.9723199999999999</v>
      </c>
      <c r="Q281" s="2" t="s">
        <v>933</v>
      </c>
      <c r="S281" s="1">
        <v>45383</v>
      </c>
    </row>
    <row r="282" spans="1:19" x14ac:dyDescent="0.25">
      <c r="A282" t="s">
        <v>844</v>
      </c>
      <c r="B282" t="s">
        <v>845</v>
      </c>
      <c r="C282" t="s">
        <v>846</v>
      </c>
      <c r="D282" t="s">
        <v>112</v>
      </c>
      <c r="E282">
        <v>67059</v>
      </c>
      <c r="F282" t="s">
        <v>847</v>
      </c>
      <c r="G282" t="s">
        <v>931</v>
      </c>
      <c r="H282" t="s">
        <v>22</v>
      </c>
      <c r="I282">
        <v>45</v>
      </c>
      <c r="J282">
        <v>44.6</v>
      </c>
      <c r="K282" t="s">
        <v>41</v>
      </c>
      <c r="L282" s="2">
        <v>0.94791999999999998</v>
      </c>
      <c r="M282" s="2" t="s">
        <v>933</v>
      </c>
      <c r="N282" s="3">
        <v>0.57301999999999997</v>
      </c>
      <c r="O282" s="3" t="s">
        <v>932</v>
      </c>
      <c r="P282" s="2">
        <v>1.6961900000000001</v>
      </c>
      <c r="Q282" s="2" t="s">
        <v>933</v>
      </c>
      <c r="S282" s="1">
        <v>45383</v>
      </c>
    </row>
    <row r="283" spans="1:19" x14ac:dyDescent="0.25">
      <c r="A283" s="3" t="s">
        <v>848</v>
      </c>
      <c r="B283" s="3" t="s">
        <v>849</v>
      </c>
      <c r="C283" s="3" t="s">
        <v>850</v>
      </c>
      <c r="D283" s="3" t="s">
        <v>112</v>
      </c>
      <c r="E283" s="3">
        <v>67879</v>
      </c>
      <c r="F283" s="3" t="s">
        <v>851</v>
      </c>
      <c r="G283" s="3" t="s">
        <v>931</v>
      </c>
      <c r="H283" s="3" t="s">
        <v>29</v>
      </c>
      <c r="I283" s="3">
        <v>32</v>
      </c>
      <c r="J283" s="3">
        <v>15.3</v>
      </c>
      <c r="K283" s="3" t="s">
        <v>41</v>
      </c>
      <c r="L283" s="3">
        <v>3.17455</v>
      </c>
      <c r="M283" s="3" t="s">
        <v>932</v>
      </c>
      <c r="N283" s="3">
        <v>1.46357</v>
      </c>
      <c r="O283" s="3" t="s">
        <v>932</v>
      </c>
      <c r="P283" s="3">
        <v>5.2193899999999998</v>
      </c>
      <c r="Q283" s="3" t="s">
        <v>932</v>
      </c>
      <c r="S283" s="1">
        <v>45383</v>
      </c>
    </row>
    <row r="284" spans="1:19" x14ac:dyDescent="0.25">
      <c r="A284" t="s">
        <v>852</v>
      </c>
      <c r="B284" t="s">
        <v>853</v>
      </c>
      <c r="C284" t="s">
        <v>69</v>
      </c>
      <c r="D284" t="s">
        <v>112</v>
      </c>
      <c r="E284">
        <v>67663</v>
      </c>
      <c r="F284" t="s">
        <v>854</v>
      </c>
      <c r="G284" t="s">
        <v>931</v>
      </c>
      <c r="H284" t="s">
        <v>29</v>
      </c>
      <c r="I284">
        <v>37</v>
      </c>
      <c r="J284">
        <v>28.1</v>
      </c>
      <c r="K284" t="s">
        <v>41</v>
      </c>
      <c r="L284" s="3">
        <v>2.5373000000000001</v>
      </c>
      <c r="M284" s="3" t="s">
        <v>932</v>
      </c>
      <c r="N284" s="2">
        <v>0.53678000000000003</v>
      </c>
      <c r="O284" s="2" t="s">
        <v>933</v>
      </c>
      <c r="P284" s="3">
        <v>4.4229399999999996</v>
      </c>
      <c r="Q284" s="3" t="s">
        <v>932</v>
      </c>
      <c r="S284" s="1">
        <v>45383</v>
      </c>
    </row>
    <row r="285" spans="1:19" x14ac:dyDescent="0.25">
      <c r="A285" t="s">
        <v>855</v>
      </c>
      <c r="B285" t="s">
        <v>856</v>
      </c>
      <c r="C285" t="s">
        <v>629</v>
      </c>
      <c r="D285" t="s">
        <v>112</v>
      </c>
      <c r="E285">
        <v>66866</v>
      </c>
      <c r="F285" t="s">
        <v>32</v>
      </c>
      <c r="G285" t="s">
        <v>931</v>
      </c>
      <c r="H285" t="s">
        <v>21</v>
      </c>
      <c r="I285">
        <v>45</v>
      </c>
      <c r="J285">
        <v>7.8</v>
      </c>
      <c r="K285" t="s">
        <v>41</v>
      </c>
      <c r="M285" t="s">
        <v>934</v>
      </c>
      <c r="O285" t="s">
        <v>934</v>
      </c>
      <c r="Q285" t="s">
        <v>934</v>
      </c>
      <c r="S285" s="1">
        <v>45383</v>
      </c>
    </row>
    <row r="286" spans="1:19" x14ac:dyDescent="0.25">
      <c r="A286" s="3" t="s">
        <v>857</v>
      </c>
      <c r="B286" s="3" t="s">
        <v>858</v>
      </c>
      <c r="C286" s="3" t="s">
        <v>859</v>
      </c>
      <c r="D286" s="3" t="s">
        <v>112</v>
      </c>
      <c r="E286" s="3">
        <v>66536</v>
      </c>
      <c r="F286" s="3" t="s">
        <v>265</v>
      </c>
      <c r="G286" s="3" t="s">
        <v>931</v>
      </c>
      <c r="H286" s="3" t="s">
        <v>24</v>
      </c>
      <c r="I286" s="3">
        <v>39</v>
      </c>
      <c r="J286" s="3">
        <v>21.3</v>
      </c>
      <c r="K286" s="3" t="s">
        <v>41</v>
      </c>
      <c r="L286" s="3">
        <v>4.0751299999999997</v>
      </c>
      <c r="M286" s="3" t="s">
        <v>932</v>
      </c>
      <c r="N286" s="3">
        <v>1.1083099999999999</v>
      </c>
      <c r="O286" s="3" t="s">
        <v>932</v>
      </c>
      <c r="P286" s="3">
        <v>6.2116800000000003</v>
      </c>
      <c r="Q286" s="3" t="s">
        <v>932</v>
      </c>
      <c r="S286" s="1">
        <v>45383</v>
      </c>
    </row>
    <row r="287" spans="1:19" x14ac:dyDescent="0.25">
      <c r="A287" s="2" t="s">
        <v>860</v>
      </c>
      <c r="B287" s="2" t="s">
        <v>861</v>
      </c>
      <c r="C287" s="2" t="s">
        <v>115</v>
      </c>
      <c r="D287" s="2" t="s">
        <v>112</v>
      </c>
      <c r="E287" s="2">
        <v>66608</v>
      </c>
      <c r="F287" s="2" t="s">
        <v>116</v>
      </c>
      <c r="G287" s="2" t="s">
        <v>927</v>
      </c>
      <c r="H287" s="2" t="s">
        <v>16</v>
      </c>
      <c r="I287" s="2">
        <v>34</v>
      </c>
      <c r="J287" s="2">
        <v>33.4</v>
      </c>
      <c r="K287" s="2" t="s">
        <v>41</v>
      </c>
      <c r="L287" s="2">
        <v>0.95548</v>
      </c>
      <c r="M287" s="2" t="s">
        <v>933</v>
      </c>
      <c r="N287" s="2">
        <v>0.47578999999999999</v>
      </c>
      <c r="O287" s="2" t="s">
        <v>933</v>
      </c>
      <c r="P287" s="2">
        <v>1.9252499999999999</v>
      </c>
      <c r="Q287" s="2" t="s">
        <v>933</v>
      </c>
      <c r="S287" s="1">
        <v>45383</v>
      </c>
    </row>
    <row r="288" spans="1:19" x14ac:dyDescent="0.25">
      <c r="A288" s="2" t="s">
        <v>862</v>
      </c>
      <c r="B288" s="2" t="s">
        <v>863</v>
      </c>
      <c r="C288" s="2" t="s">
        <v>94</v>
      </c>
      <c r="D288" s="2" t="s">
        <v>112</v>
      </c>
      <c r="E288" s="2">
        <v>66097</v>
      </c>
      <c r="F288" s="2" t="s">
        <v>20</v>
      </c>
      <c r="G288" s="2" t="s">
        <v>931</v>
      </c>
      <c r="H288" s="2" t="s">
        <v>24</v>
      </c>
      <c r="I288" s="2">
        <v>38</v>
      </c>
      <c r="J288" s="2">
        <v>36.700000000000003</v>
      </c>
      <c r="K288" s="2" t="s">
        <v>41</v>
      </c>
      <c r="L288" s="2">
        <v>1.9904200000000001</v>
      </c>
      <c r="M288" s="2" t="s">
        <v>933</v>
      </c>
      <c r="N288" s="2">
        <v>0.32454</v>
      </c>
      <c r="O288" s="2" t="s">
        <v>933</v>
      </c>
      <c r="P288" s="2">
        <v>2.9016799999999998</v>
      </c>
      <c r="Q288" s="2" t="s">
        <v>933</v>
      </c>
      <c r="S288" s="1">
        <v>45383</v>
      </c>
    </row>
    <row r="289" spans="1:19" x14ac:dyDescent="0.25">
      <c r="A289" t="s">
        <v>864</v>
      </c>
      <c r="B289" t="s">
        <v>865</v>
      </c>
      <c r="C289" t="s">
        <v>866</v>
      </c>
      <c r="D289" t="s">
        <v>112</v>
      </c>
      <c r="E289">
        <v>67870</v>
      </c>
      <c r="F289" t="s">
        <v>867</v>
      </c>
      <c r="G289" t="s">
        <v>931</v>
      </c>
      <c r="H289" t="s">
        <v>58</v>
      </c>
      <c r="I289">
        <v>34</v>
      </c>
      <c r="J289">
        <v>19.7</v>
      </c>
      <c r="K289" t="s">
        <v>41</v>
      </c>
      <c r="M289" t="s">
        <v>934</v>
      </c>
      <c r="O289" t="s">
        <v>934</v>
      </c>
      <c r="Q289" t="s">
        <v>934</v>
      </c>
      <c r="S289" s="1">
        <v>45383</v>
      </c>
    </row>
    <row r="290" spans="1:19" x14ac:dyDescent="0.25">
      <c r="A290" s="3" t="s">
        <v>868</v>
      </c>
      <c r="B290" s="3" t="s">
        <v>869</v>
      </c>
      <c r="C290" s="3" t="s">
        <v>870</v>
      </c>
      <c r="D290" s="3" t="s">
        <v>112</v>
      </c>
      <c r="E290" s="3">
        <v>67740</v>
      </c>
      <c r="F290" s="3" t="s">
        <v>871</v>
      </c>
      <c r="G290" s="3" t="s">
        <v>931</v>
      </c>
      <c r="H290" s="3" t="s">
        <v>24</v>
      </c>
      <c r="I290" s="3">
        <v>32</v>
      </c>
      <c r="J290" s="3">
        <v>30.9</v>
      </c>
      <c r="K290" s="3" t="s">
        <v>41</v>
      </c>
      <c r="L290" s="3">
        <v>3.2256300000000002</v>
      </c>
      <c r="M290" s="3" t="s">
        <v>932</v>
      </c>
      <c r="N290" s="3">
        <v>1.25722</v>
      </c>
      <c r="O290" s="3" t="s">
        <v>932</v>
      </c>
      <c r="P290" s="3">
        <v>5.05586</v>
      </c>
      <c r="Q290" s="3" t="s">
        <v>932</v>
      </c>
      <c r="S290" s="1">
        <v>45383</v>
      </c>
    </row>
    <row r="291" spans="1:19" x14ac:dyDescent="0.25">
      <c r="A291" s="3" t="s">
        <v>872</v>
      </c>
      <c r="B291" s="3" t="s">
        <v>873</v>
      </c>
      <c r="C291" s="3" t="s">
        <v>874</v>
      </c>
      <c r="D291" s="3" t="s">
        <v>112</v>
      </c>
      <c r="E291" s="3">
        <v>67855</v>
      </c>
      <c r="F291" s="3" t="s">
        <v>875</v>
      </c>
      <c r="G291" s="3" t="s">
        <v>931</v>
      </c>
      <c r="H291" s="3" t="s">
        <v>19</v>
      </c>
      <c r="I291" s="3">
        <v>25</v>
      </c>
      <c r="J291" s="3">
        <v>22.5</v>
      </c>
      <c r="K291" s="3" t="s">
        <v>41</v>
      </c>
      <c r="L291" s="3">
        <v>3.4133499999999999</v>
      </c>
      <c r="M291" s="3" t="s">
        <v>932</v>
      </c>
      <c r="N291" s="3">
        <v>1.1774199999999999</v>
      </c>
      <c r="O291" s="3" t="s">
        <v>932</v>
      </c>
      <c r="P291" s="3">
        <v>5.22539</v>
      </c>
      <c r="Q291" s="3" t="s">
        <v>932</v>
      </c>
      <c r="S291" s="1">
        <v>45383</v>
      </c>
    </row>
    <row r="292" spans="1:19" x14ac:dyDescent="0.25">
      <c r="A292" s="3" t="s">
        <v>876</v>
      </c>
      <c r="B292" s="3" t="s">
        <v>877</v>
      </c>
      <c r="C292" s="3" t="s">
        <v>878</v>
      </c>
      <c r="D292" s="3" t="s">
        <v>112</v>
      </c>
      <c r="E292" s="3">
        <v>67642</v>
      </c>
      <c r="F292" s="3" t="s">
        <v>44</v>
      </c>
      <c r="G292" s="3" t="s">
        <v>931</v>
      </c>
      <c r="H292" s="3" t="s">
        <v>24</v>
      </c>
      <c r="I292" s="3">
        <v>36</v>
      </c>
      <c r="J292" s="3">
        <v>27</v>
      </c>
      <c r="K292" s="3" t="s">
        <v>41</v>
      </c>
      <c r="L292" s="3">
        <v>3.2123699999999999</v>
      </c>
      <c r="M292" s="3" t="s">
        <v>932</v>
      </c>
      <c r="N292" s="3">
        <v>0.82591999999999999</v>
      </c>
      <c r="O292" s="3" t="s">
        <v>932</v>
      </c>
      <c r="P292" s="3">
        <v>4.5084600000000004</v>
      </c>
      <c r="Q292" s="3" t="s">
        <v>932</v>
      </c>
      <c r="S292" s="1">
        <v>45383</v>
      </c>
    </row>
    <row r="293" spans="1:19" x14ac:dyDescent="0.25">
      <c r="A293" s="3" t="s">
        <v>879</v>
      </c>
      <c r="B293" s="3" t="s">
        <v>880</v>
      </c>
      <c r="C293" s="3" t="s">
        <v>881</v>
      </c>
      <c r="D293" s="3" t="s">
        <v>112</v>
      </c>
      <c r="E293" s="3">
        <v>67865</v>
      </c>
      <c r="F293" s="3" t="s">
        <v>50</v>
      </c>
      <c r="G293" s="3" t="s">
        <v>931</v>
      </c>
      <c r="H293" s="3" t="s">
        <v>24</v>
      </c>
      <c r="I293" s="3">
        <v>36</v>
      </c>
      <c r="J293" s="3">
        <v>29.6</v>
      </c>
      <c r="K293" s="3" t="s">
        <v>41</v>
      </c>
      <c r="L293" s="3">
        <v>3.4312900000000002</v>
      </c>
      <c r="M293" s="3" t="s">
        <v>932</v>
      </c>
      <c r="N293" s="3">
        <v>0.82408000000000003</v>
      </c>
      <c r="O293" s="3" t="s">
        <v>932</v>
      </c>
      <c r="P293" s="3">
        <v>4.57294</v>
      </c>
      <c r="Q293" s="3" t="s">
        <v>932</v>
      </c>
      <c r="S293" s="1">
        <v>45383</v>
      </c>
    </row>
    <row r="294" spans="1:19" x14ac:dyDescent="0.25">
      <c r="A294" s="3" t="s">
        <v>882</v>
      </c>
      <c r="B294" s="3" t="s">
        <v>883</v>
      </c>
      <c r="C294" s="3" t="s">
        <v>884</v>
      </c>
      <c r="D294" s="3" t="s">
        <v>112</v>
      </c>
      <c r="E294" s="3">
        <v>67835</v>
      </c>
      <c r="F294" s="3" t="s">
        <v>748</v>
      </c>
      <c r="G294" s="3" t="s">
        <v>931</v>
      </c>
      <c r="H294" s="3" t="s">
        <v>24</v>
      </c>
      <c r="I294" s="3">
        <v>28</v>
      </c>
      <c r="J294" s="3">
        <v>26.1</v>
      </c>
      <c r="K294" s="3" t="s">
        <v>41</v>
      </c>
      <c r="L294" s="3">
        <v>2.8398500000000002</v>
      </c>
      <c r="M294" s="3" t="s">
        <v>932</v>
      </c>
      <c r="N294" s="3">
        <v>0.83211999999999997</v>
      </c>
      <c r="O294" s="3" t="s">
        <v>932</v>
      </c>
      <c r="P294" s="3">
        <v>4.0554399999999999</v>
      </c>
      <c r="Q294" s="3" t="s">
        <v>932</v>
      </c>
      <c r="S294" s="1">
        <v>45383</v>
      </c>
    </row>
    <row r="295" spans="1:19" x14ac:dyDescent="0.25">
      <c r="A295" s="2" t="s">
        <v>81</v>
      </c>
      <c r="B295" s="2" t="s">
        <v>885</v>
      </c>
      <c r="C295" s="2" t="s">
        <v>115</v>
      </c>
      <c r="D295" s="2" t="s">
        <v>112</v>
      </c>
      <c r="E295" s="2">
        <v>66607</v>
      </c>
      <c r="F295" s="2" t="s">
        <v>116</v>
      </c>
      <c r="G295" s="2" t="s">
        <v>927</v>
      </c>
      <c r="H295" s="2" t="s">
        <v>31</v>
      </c>
      <c r="I295" s="2">
        <v>92</v>
      </c>
      <c r="J295" s="2">
        <v>86.5</v>
      </c>
      <c r="K295" s="2" t="s">
        <v>41</v>
      </c>
      <c r="L295" s="2">
        <v>0.98860999999999999</v>
      </c>
      <c r="M295" s="2" t="s">
        <v>933</v>
      </c>
      <c r="N295" s="2">
        <v>0.34259000000000001</v>
      </c>
      <c r="O295" s="2" t="s">
        <v>933</v>
      </c>
      <c r="P295" s="2">
        <v>1.5331900000000001</v>
      </c>
      <c r="Q295" s="2" t="s">
        <v>933</v>
      </c>
      <c r="S295" s="1">
        <v>45383</v>
      </c>
    </row>
    <row r="296" spans="1:19" x14ac:dyDescent="0.25">
      <c r="A296" t="s">
        <v>886</v>
      </c>
      <c r="B296" t="s">
        <v>887</v>
      </c>
      <c r="C296" t="s">
        <v>888</v>
      </c>
      <c r="D296" t="s">
        <v>112</v>
      </c>
      <c r="E296">
        <v>67860</v>
      </c>
      <c r="F296" t="s">
        <v>889</v>
      </c>
      <c r="G296" t="s">
        <v>931</v>
      </c>
      <c r="H296" t="s">
        <v>19</v>
      </c>
      <c r="I296">
        <v>40</v>
      </c>
      <c r="J296">
        <v>20.399999999999999</v>
      </c>
      <c r="K296" t="s">
        <v>41</v>
      </c>
      <c r="M296" t="s">
        <v>934</v>
      </c>
      <c r="O296" t="s">
        <v>934</v>
      </c>
      <c r="Q296" t="s">
        <v>934</v>
      </c>
      <c r="S296" s="1">
        <v>45383</v>
      </c>
    </row>
    <row r="297" spans="1:19" x14ac:dyDescent="0.25">
      <c r="A297" s="3" t="s">
        <v>890</v>
      </c>
      <c r="B297" s="3" t="s">
        <v>891</v>
      </c>
      <c r="C297" s="3" t="s">
        <v>892</v>
      </c>
      <c r="D297" s="3" t="s">
        <v>112</v>
      </c>
      <c r="E297" s="3">
        <v>67009</v>
      </c>
      <c r="F297" s="3" t="s">
        <v>893</v>
      </c>
      <c r="G297" s="3" t="s">
        <v>931</v>
      </c>
      <c r="H297" s="3" t="s">
        <v>31</v>
      </c>
      <c r="I297" s="3">
        <v>46</v>
      </c>
      <c r="J297" s="3">
        <v>38.299999999999997</v>
      </c>
      <c r="K297" s="3" t="s">
        <v>41</v>
      </c>
      <c r="L297" s="3">
        <v>2.9950800000000002</v>
      </c>
      <c r="M297" s="3" t="s">
        <v>932</v>
      </c>
      <c r="N297" s="3">
        <v>0.75304000000000004</v>
      </c>
      <c r="O297" s="3" t="s">
        <v>932</v>
      </c>
      <c r="P297" s="3">
        <v>4.0045900000000003</v>
      </c>
      <c r="Q297" s="3" t="s">
        <v>932</v>
      </c>
      <c r="S297" s="1">
        <v>45383</v>
      </c>
    </row>
    <row r="298" spans="1:19" x14ac:dyDescent="0.25">
      <c r="A298" s="3" t="s">
        <v>894</v>
      </c>
      <c r="B298" s="3" t="s">
        <v>895</v>
      </c>
      <c r="C298" s="3" t="s">
        <v>896</v>
      </c>
      <c r="D298" s="3" t="s">
        <v>112</v>
      </c>
      <c r="E298" s="3">
        <v>67951</v>
      </c>
      <c r="F298" s="3" t="s">
        <v>897</v>
      </c>
      <c r="G298" s="3" t="s">
        <v>931</v>
      </c>
      <c r="H298" s="3" t="s">
        <v>19</v>
      </c>
      <c r="I298" s="3">
        <v>77</v>
      </c>
      <c r="J298" s="3">
        <v>73.599999999999994</v>
      </c>
      <c r="K298" s="3" t="s">
        <v>41</v>
      </c>
      <c r="L298" s="3">
        <v>2.5274800000000002</v>
      </c>
      <c r="M298" s="3" t="s">
        <v>932</v>
      </c>
      <c r="N298" s="3">
        <v>0.73341000000000001</v>
      </c>
      <c r="O298" s="3" t="s">
        <v>932</v>
      </c>
      <c r="P298" s="3">
        <v>3.5136699999999998</v>
      </c>
      <c r="Q298" s="3" t="s">
        <v>932</v>
      </c>
      <c r="S298" s="1">
        <v>45383</v>
      </c>
    </row>
    <row r="299" spans="1:19" x14ac:dyDescent="0.25">
      <c r="A299" s="3" t="s">
        <v>898</v>
      </c>
      <c r="B299" s="3" t="s">
        <v>899</v>
      </c>
      <c r="C299" s="3" t="s">
        <v>589</v>
      </c>
      <c r="D299" s="3" t="s">
        <v>112</v>
      </c>
      <c r="E299" s="3">
        <v>66032</v>
      </c>
      <c r="F299" s="3" t="s">
        <v>590</v>
      </c>
      <c r="G299" s="3" t="s">
        <v>931</v>
      </c>
      <c r="H299" s="3" t="s">
        <v>24</v>
      </c>
      <c r="I299" s="3">
        <v>36</v>
      </c>
      <c r="J299" s="3">
        <v>23</v>
      </c>
      <c r="K299" s="3" t="s">
        <v>41</v>
      </c>
      <c r="L299" s="3">
        <v>3.2690600000000001</v>
      </c>
      <c r="M299" s="3" t="s">
        <v>932</v>
      </c>
      <c r="N299" s="3">
        <v>0.78664999999999996</v>
      </c>
      <c r="O299" s="3" t="s">
        <v>932</v>
      </c>
      <c r="P299" s="3">
        <v>4.89175</v>
      </c>
      <c r="Q299" s="3" t="s">
        <v>932</v>
      </c>
      <c r="S299" s="1">
        <v>45383</v>
      </c>
    </row>
    <row r="300" spans="1:19" x14ac:dyDescent="0.25">
      <c r="A300" s="2" t="s">
        <v>900</v>
      </c>
      <c r="B300" s="2" t="s">
        <v>901</v>
      </c>
      <c r="C300" s="2" t="s">
        <v>902</v>
      </c>
      <c r="D300" s="2" t="s">
        <v>112</v>
      </c>
      <c r="E300" s="2">
        <v>67029</v>
      </c>
      <c r="F300" s="2" t="s">
        <v>843</v>
      </c>
      <c r="G300" s="2" t="s">
        <v>931</v>
      </c>
      <c r="H300" s="2" t="s">
        <v>24</v>
      </c>
      <c r="I300" s="2">
        <v>25</v>
      </c>
      <c r="J300" s="2">
        <v>23.7</v>
      </c>
      <c r="K300" s="2" t="s">
        <v>41</v>
      </c>
      <c r="L300" s="2">
        <v>1.7762100000000001</v>
      </c>
      <c r="M300" s="2" t="s">
        <v>933</v>
      </c>
      <c r="N300" s="2">
        <v>0.54657999999999995</v>
      </c>
      <c r="O300" s="2" t="s">
        <v>933</v>
      </c>
      <c r="P300" s="2">
        <v>3.0468199999999999</v>
      </c>
      <c r="Q300" s="2" t="s">
        <v>933</v>
      </c>
      <c r="S300" s="1">
        <v>45383</v>
      </c>
    </row>
    <row r="301" spans="1:19" x14ac:dyDescent="0.25">
      <c r="A301" t="s">
        <v>903</v>
      </c>
      <c r="B301" t="s">
        <v>904</v>
      </c>
      <c r="C301" t="s">
        <v>163</v>
      </c>
      <c r="D301" t="s">
        <v>112</v>
      </c>
      <c r="E301">
        <v>66002</v>
      </c>
      <c r="F301" t="s">
        <v>164</v>
      </c>
      <c r="G301" t="s">
        <v>927</v>
      </c>
      <c r="H301" t="s">
        <v>24</v>
      </c>
      <c r="I301">
        <v>44</v>
      </c>
      <c r="J301">
        <v>35.1</v>
      </c>
      <c r="K301" t="s">
        <v>41</v>
      </c>
      <c r="L301" s="3">
        <v>2.7646199999999999</v>
      </c>
      <c r="M301" s="3" t="s">
        <v>932</v>
      </c>
      <c r="N301" s="2">
        <v>0.32395000000000002</v>
      </c>
      <c r="O301" s="2" t="s">
        <v>933</v>
      </c>
      <c r="P301" s="3">
        <v>3.8234699999999999</v>
      </c>
      <c r="Q301" s="3" t="s">
        <v>932</v>
      </c>
      <c r="S301" s="1">
        <v>45383</v>
      </c>
    </row>
    <row r="302" spans="1:19" x14ac:dyDescent="0.25">
      <c r="A302" s="2" t="s">
        <v>905</v>
      </c>
      <c r="B302" s="2" t="s">
        <v>906</v>
      </c>
      <c r="C302" s="2" t="s">
        <v>907</v>
      </c>
      <c r="D302" s="2" t="s">
        <v>112</v>
      </c>
      <c r="E302" s="2">
        <v>66088</v>
      </c>
      <c r="F302" s="2" t="s">
        <v>20</v>
      </c>
      <c r="G302" s="2" t="s">
        <v>931</v>
      </c>
      <c r="H302" s="2" t="s">
        <v>31</v>
      </c>
      <c r="I302" s="2">
        <v>40</v>
      </c>
      <c r="J302" s="2">
        <v>31.5</v>
      </c>
      <c r="K302" s="2" t="s">
        <v>41</v>
      </c>
      <c r="L302" s="2">
        <v>1.22488</v>
      </c>
      <c r="M302" s="2" t="s">
        <v>933</v>
      </c>
      <c r="N302" s="2">
        <v>0.39951999999999999</v>
      </c>
      <c r="O302" s="2" t="s">
        <v>933</v>
      </c>
      <c r="P302" s="2">
        <v>2.29223</v>
      </c>
      <c r="Q302" s="2" t="s">
        <v>933</v>
      </c>
      <c r="S302" s="1">
        <v>45383</v>
      </c>
    </row>
    <row r="303" spans="1:19" x14ac:dyDescent="0.25">
      <c r="A303" s="3" t="s">
        <v>908</v>
      </c>
      <c r="B303" s="3" t="s">
        <v>909</v>
      </c>
      <c r="C303" s="3" t="s">
        <v>910</v>
      </c>
      <c r="D303" s="3" t="s">
        <v>112</v>
      </c>
      <c r="E303" s="3">
        <v>67070</v>
      </c>
      <c r="F303" s="3" t="s">
        <v>911</v>
      </c>
      <c r="G303" s="3" t="s">
        <v>931</v>
      </c>
      <c r="H303" s="3" t="s">
        <v>58</v>
      </c>
      <c r="I303" s="3">
        <v>29</v>
      </c>
      <c r="J303" s="3">
        <v>22.5</v>
      </c>
      <c r="K303" s="3" t="s">
        <v>41</v>
      </c>
      <c r="L303" s="3">
        <v>3.9094000000000002</v>
      </c>
      <c r="M303" s="3" t="s">
        <v>932</v>
      </c>
      <c r="N303" s="3">
        <v>0.83757999999999999</v>
      </c>
      <c r="O303" s="3" t="s">
        <v>932</v>
      </c>
      <c r="P303" s="3">
        <v>5.5445799999999998</v>
      </c>
      <c r="Q303" s="3" t="s">
        <v>932</v>
      </c>
      <c r="S303" s="1">
        <v>45383</v>
      </c>
    </row>
    <row r="304" spans="1:19" x14ac:dyDescent="0.25">
      <c r="A304" s="3" t="s">
        <v>912</v>
      </c>
      <c r="B304" s="3" t="s">
        <v>913</v>
      </c>
      <c r="C304" s="3" t="s">
        <v>375</v>
      </c>
      <c r="D304" s="3" t="s">
        <v>112</v>
      </c>
      <c r="E304" s="3">
        <v>67665</v>
      </c>
      <c r="F304" s="3" t="s">
        <v>33</v>
      </c>
      <c r="G304" s="3" t="s">
        <v>931</v>
      </c>
      <c r="H304" s="3" t="s">
        <v>24</v>
      </c>
      <c r="I304" s="3">
        <v>23</v>
      </c>
      <c r="J304" s="3">
        <v>17.899999999999999</v>
      </c>
      <c r="K304" s="3" t="s">
        <v>41</v>
      </c>
      <c r="L304" s="3">
        <v>3.8016999999999999</v>
      </c>
      <c r="M304" s="3" t="s">
        <v>932</v>
      </c>
      <c r="N304" s="3">
        <v>1.3269500000000001</v>
      </c>
      <c r="O304" s="3" t="s">
        <v>932</v>
      </c>
      <c r="P304" s="3">
        <v>5.6557199999999996</v>
      </c>
      <c r="Q304" s="3" t="s">
        <v>932</v>
      </c>
      <c r="S304" s="1">
        <v>45383</v>
      </c>
    </row>
    <row r="305" spans="1:19" x14ac:dyDescent="0.25">
      <c r="A305" s="3" t="s">
        <v>914</v>
      </c>
      <c r="B305" s="3" t="s">
        <v>915</v>
      </c>
      <c r="C305" s="3" t="s">
        <v>916</v>
      </c>
      <c r="D305" s="3" t="s">
        <v>112</v>
      </c>
      <c r="E305" s="3">
        <v>67560</v>
      </c>
      <c r="F305" s="3" t="s">
        <v>917</v>
      </c>
      <c r="G305" s="3" t="s">
        <v>931</v>
      </c>
      <c r="H305" s="3" t="s">
        <v>58</v>
      </c>
      <c r="I305" s="3">
        <v>30</v>
      </c>
      <c r="J305" s="3">
        <v>29.2</v>
      </c>
      <c r="K305" s="3" t="s">
        <v>41</v>
      </c>
      <c r="L305" s="3">
        <v>5.5930799999999996</v>
      </c>
      <c r="M305" s="3" t="s">
        <v>932</v>
      </c>
      <c r="N305" s="3">
        <v>1.4166399999999999</v>
      </c>
      <c r="O305" s="3" t="s">
        <v>932</v>
      </c>
      <c r="P305" s="3">
        <v>7.3478700000000003</v>
      </c>
      <c r="Q305" s="3" t="s">
        <v>932</v>
      </c>
      <c r="S305" s="1">
        <v>45383</v>
      </c>
    </row>
    <row r="306" spans="1:19" x14ac:dyDescent="0.25">
      <c r="A306" s="3" t="s">
        <v>918</v>
      </c>
      <c r="B306" s="3" t="s">
        <v>919</v>
      </c>
      <c r="C306" s="3" t="s">
        <v>920</v>
      </c>
      <c r="D306" s="3" t="s">
        <v>112</v>
      </c>
      <c r="E306" s="3">
        <v>67003</v>
      </c>
      <c r="F306" s="3" t="s">
        <v>893</v>
      </c>
      <c r="G306" s="3" t="s">
        <v>931</v>
      </c>
      <c r="H306" s="3" t="s">
        <v>24</v>
      </c>
      <c r="I306" s="3">
        <v>30</v>
      </c>
      <c r="J306" s="3">
        <v>21.3</v>
      </c>
      <c r="K306" s="3" t="s">
        <v>41</v>
      </c>
      <c r="L306" s="3">
        <v>2.6854800000000001</v>
      </c>
      <c r="M306" s="3" t="s">
        <v>932</v>
      </c>
      <c r="N306" s="3">
        <v>1.07961</v>
      </c>
      <c r="O306" s="3" t="s">
        <v>932</v>
      </c>
      <c r="P306" s="3">
        <v>4.0957999999999997</v>
      </c>
      <c r="Q306" s="3" t="s">
        <v>932</v>
      </c>
      <c r="S306" s="1">
        <v>45383</v>
      </c>
    </row>
    <row r="307" spans="1:19" x14ac:dyDescent="0.25">
      <c r="A307" s="3" t="s">
        <v>921</v>
      </c>
      <c r="B307" s="3" t="s">
        <v>922</v>
      </c>
      <c r="C307" s="3" t="s">
        <v>57</v>
      </c>
      <c r="D307" s="3" t="s">
        <v>112</v>
      </c>
      <c r="E307" s="3">
        <v>67669</v>
      </c>
      <c r="F307" s="3" t="s">
        <v>854</v>
      </c>
      <c r="G307" s="3" t="s">
        <v>931</v>
      </c>
      <c r="H307" s="3" t="s">
        <v>35</v>
      </c>
      <c r="I307" s="3">
        <v>30</v>
      </c>
      <c r="J307" s="3">
        <v>28.5</v>
      </c>
      <c r="K307" s="3" t="s">
        <v>41</v>
      </c>
      <c r="L307" s="3">
        <v>2.5676999999999999</v>
      </c>
      <c r="M307" s="3" t="s">
        <v>932</v>
      </c>
      <c r="N307" s="3">
        <v>0.80462</v>
      </c>
      <c r="O307" s="3" t="s">
        <v>932</v>
      </c>
      <c r="P307" s="3">
        <v>3.8482099999999999</v>
      </c>
      <c r="Q307" s="3" t="s">
        <v>932</v>
      </c>
      <c r="S307" s="1">
        <v>45383</v>
      </c>
    </row>
    <row r="308" spans="1:19" x14ac:dyDescent="0.25">
      <c r="A308" t="s">
        <v>923</v>
      </c>
      <c r="B308" t="s">
        <v>924</v>
      </c>
      <c r="C308" t="s">
        <v>925</v>
      </c>
      <c r="D308" t="s">
        <v>112</v>
      </c>
      <c r="E308">
        <v>67661</v>
      </c>
      <c r="F308" t="s">
        <v>51</v>
      </c>
      <c r="G308" t="s">
        <v>931</v>
      </c>
      <c r="H308" t="s">
        <v>24</v>
      </c>
      <c r="I308">
        <v>40</v>
      </c>
      <c r="J308">
        <v>28.5</v>
      </c>
      <c r="K308" t="s">
        <v>41</v>
      </c>
      <c r="L308" s="3">
        <v>2.5722299999999998</v>
      </c>
      <c r="M308" s="3" t="s">
        <v>932</v>
      </c>
      <c r="N308" s="2">
        <v>4.4099999999999999E-3</v>
      </c>
      <c r="O308" s="2" t="s">
        <v>933</v>
      </c>
      <c r="P308" s="3">
        <v>3.61999</v>
      </c>
      <c r="Q308" s="3" t="s">
        <v>932</v>
      </c>
      <c r="S308" s="1">
        <v>45383</v>
      </c>
    </row>
  </sheetData>
  <autoFilter ref="A1:S308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P22" sqref="P22"/>
    </sheetView>
  </sheetViews>
  <sheetFormatPr defaultRowHeight="15" x14ac:dyDescent="0.25"/>
  <cols>
    <col min="1" max="1" width="13.42578125" bestFit="1" customWidth="1"/>
    <col min="2" max="2" width="15" bestFit="1" customWidth="1"/>
    <col min="3" max="3" width="14" bestFit="1" customWidth="1"/>
    <col min="4" max="4" width="16.85546875" bestFit="1" customWidth="1"/>
  </cols>
  <sheetData>
    <row r="1" spans="1:4" x14ac:dyDescent="0.25">
      <c r="A1" s="5" t="s">
        <v>942</v>
      </c>
      <c r="B1" s="5"/>
      <c r="C1" s="5"/>
      <c r="D1" s="5"/>
    </row>
    <row r="2" spans="1:4" x14ac:dyDescent="0.25">
      <c r="B2" s="4" t="s">
        <v>935</v>
      </c>
      <c r="C2" s="4" t="s">
        <v>936</v>
      </c>
      <c r="D2" s="4" t="s">
        <v>937</v>
      </c>
    </row>
    <row r="3" spans="1:4" x14ac:dyDescent="0.25">
      <c r="A3" s="4" t="s">
        <v>927</v>
      </c>
      <c r="B3" s="6">
        <f>48/86</f>
        <v>0.55813953488372092</v>
      </c>
      <c r="C3" s="6">
        <f>53/86</f>
        <v>0.61627906976744184</v>
      </c>
      <c r="D3" s="6">
        <f>63/86</f>
        <v>0.73255813953488369</v>
      </c>
    </row>
    <row r="4" spans="1:4" x14ac:dyDescent="0.25">
      <c r="A4" s="4" t="s">
        <v>931</v>
      </c>
      <c r="B4" s="6">
        <f>115/221</f>
        <v>0.52036199095022628</v>
      </c>
      <c r="C4" s="6">
        <f>143/221</f>
        <v>0.6470588235294118</v>
      </c>
      <c r="D4" s="6">
        <f>158/221</f>
        <v>0.71493212669683259</v>
      </c>
    </row>
    <row r="5" spans="1:4" x14ac:dyDescent="0.25">
      <c r="A5" s="4" t="s">
        <v>938</v>
      </c>
      <c r="B5" s="6">
        <f>163/307</f>
        <v>0.53094462540716614</v>
      </c>
      <c r="C5" s="6">
        <f>196/307</f>
        <v>0.6384364820846905</v>
      </c>
      <c r="D5" s="6">
        <f>221/307</f>
        <v>0.71986970684039087</v>
      </c>
    </row>
    <row r="10" spans="1:4" x14ac:dyDescent="0.25">
      <c r="A10" s="5" t="s">
        <v>943</v>
      </c>
      <c r="B10" s="5"/>
      <c r="C10" s="5"/>
      <c r="D10" s="5"/>
    </row>
    <row r="11" spans="1:4" x14ac:dyDescent="0.25">
      <c r="B11" s="4" t="s">
        <v>935</v>
      </c>
      <c r="C11" s="4" t="s">
        <v>936</v>
      </c>
      <c r="D11" s="4" t="s">
        <v>937</v>
      </c>
    </row>
    <row r="12" spans="1:4" x14ac:dyDescent="0.25">
      <c r="A12" s="4" t="s">
        <v>939</v>
      </c>
      <c r="B12" s="6">
        <f>65/182</f>
        <v>0.35714285714285715</v>
      </c>
      <c r="C12" s="6">
        <f>98/182</f>
        <v>0.53846153846153844</v>
      </c>
      <c r="D12" s="6">
        <f>111/182</f>
        <v>0.60989010989010994</v>
      </c>
    </row>
    <row r="13" spans="1:4" x14ac:dyDescent="0.25">
      <c r="A13" s="4" t="s">
        <v>940</v>
      </c>
      <c r="B13" s="6">
        <f>81/105</f>
        <v>0.77142857142857146</v>
      </c>
      <c r="C13" s="6">
        <f>84/105</f>
        <v>0.8</v>
      </c>
      <c r="D13" s="6">
        <f>93/105</f>
        <v>0.88571428571428568</v>
      </c>
    </row>
    <row r="14" spans="1:4" x14ac:dyDescent="0.25">
      <c r="A14" s="4" t="s">
        <v>941</v>
      </c>
      <c r="B14" s="6">
        <f>17/20</f>
        <v>0.85</v>
      </c>
      <c r="C14" s="6">
        <f>14/20</f>
        <v>0.7</v>
      </c>
      <c r="D14" s="6">
        <f>17/20</f>
        <v>0.85</v>
      </c>
    </row>
    <row r="15" spans="1:4" x14ac:dyDescent="0.25">
      <c r="A15" s="4" t="s">
        <v>938</v>
      </c>
      <c r="B15" s="6">
        <f>163/307</f>
        <v>0.53094462540716614</v>
      </c>
      <c r="C15" s="6">
        <f>196/307</f>
        <v>0.6384364820846905</v>
      </c>
      <c r="D15" s="6">
        <f>221/307</f>
        <v>0.71986970684039087</v>
      </c>
    </row>
  </sheetData>
  <mergeCells count="2">
    <mergeCell ref="A1:D1"/>
    <mergeCell ref="A10:D10"/>
  </mergeCells>
  <pageMargins left="0.7" right="0.7" top="0.75" bottom="0.75" header="0.3" footer="0.3"/>
  <ignoredErrors>
    <ignoredError sqref="C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Kansas Provider Data on Finaliz</vt:lpstr>
      <vt:lpstr>KS Compliance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Kylee Childs</cp:lastModifiedBy>
  <dcterms:created xsi:type="dcterms:W3CDTF">2024-04-24T15:26:20Z</dcterms:created>
  <dcterms:modified xsi:type="dcterms:W3CDTF">2024-04-24T15:30:14Z</dcterms:modified>
</cp:coreProperties>
</file>